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R23" i="1" l="1"/>
  <c r="R10" i="1"/>
  <c r="K23" i="1" l="1"/>
  <c r="K84" i="1" s="1"/>
  <c r="K11" i="1"/>
  <c r="K10" i="1"/>
  <c r="P84" i="1"/>
  <c r="R84" i="1" l="1"/>
  <c r="T23" i="1"/>
  <c r="T84" i="1" s="1"/>
  <c r="U23" i="1"/>
  <c r="U84" i="1" s="1"/>
  <c r="T10" i="1"/>
  <c r="U10" i="1"/>
  <c r="R11" i="1" l="1"/>
  <c r="S11" i="1"/>
  <c r="T11" i="1"/>
  <c r="U11" i="1"/>
  <c r="V10" i="1"/>
  <c r="W10" i="1"/>
  <c r="X10" i="1"/>
  <c r="Y10" i="1"/>
  <c r="V11" i="1"/>
  <c r="W11" i="1"/>
  <c r="X11" i="1"/>
  <c r="Y11" i="1"/>
  <c r="V23" i="1"/>
  <c r="V84" i="1" s="1"/>
  <c r="W23" i="1"/>
  <c r="W84" i="1" s="1"/>
  <c r="X23" i="1"/>
  <c r="X84" i="1" s="1"/>
  <c r="Y23" i="1"/>
  <c r="Y84" i="1" s="1"/>
  <c r="Q23" i="1"/>
  <c r="Q84" i="1" s="1"/>
  <c r="O23" i="1"/>
  <c r="O84" i="1" s="1"/>
  <c r="Q11" i="1"/>
  <c r="O11" i="1"/>
  <c r="Q10" i="1"/>
  <c r="O10" i="1"/>
  <c r="N23" i="1"/>
  <c r="N84" i="1" s="1"/>
  <c r="N11" i="1"/>
  <c r="N10" i="1"/>
  <c r="M23" i="1"/>
  <c r="M84" i="1" s="1"/>
  <c r="M11" i="1"/>
  <c r="M10" i="1"/>
  <c r="L23" i="1"/>
  <c r="L11" i="1"/>
  <c r="L10" i="1"/>
  <c r="AE11" i="1" l="1"/>
  <c r="AD11" i="1"/>
  <c r="AC11" i="1"/>
  <c r="AB11" i="1"/>
  <c r="AA11" i="1"/>
  <c r="Z11" i="1"/>
  <c r="S23" i="1" l="1"/>
  <c r="S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S10" i="1"/>
  <c r="Z10" i="1"/>
  <c r="AA10" i="1"/>
  <c r="AB10" i="1"/>
  <c r="AC10" i="1"/>
  <c r="AD10" i="1"/>
  <c r="AE10" i="1"/>
  <c r="L84" i="1"/>
  <c r="D7" i="1" l="1"/>
</calcChain>
</file>

<file path=xl/sharedStrings.xml><?xml version="1.0" encoding="utf-8"?>
<sst xmlns="http://schemas.openxmlformats.org/spreadsheetml/2006/main" count="213" uniqueCount="162">
  <si>
    <t>REF       NO.</t>
  </si>
  <si>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</si>
  <si>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</si>
  <si>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</si>
  <si>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</si>
  <si>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</si>
  <si>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</si>
  <si>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</si>
  <si>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</si>
  <si>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</si>
  <si>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</si>
  <si>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</si>
  <si>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</si>
  <si>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</si>
  <si>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</si>
  <si>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</si>
  <si>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</si>
  <si>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</si>
  <si>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</si>
  <si>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622e10060</t>
  </si>
  <si>
    <t>622E10160</t>
  </si>
  <si>
    <t>622E25050</t>
  </si>
  <si>
    <t>204E30010</t>
  </si>
  <si>
    <t>B200</t>
  </si>
  <si>
    <t>B201</t>
  </si>
  <si>
    <t>B202</t>
  </si>
  <si>
    <t>C200</t>
  </si>
  <si>
    <t>609E98000</t>
  </si>
  <si>
    <t xml:space="preserve"> STRAIGHT 18" GRANITE CURB, AS PER PLAN</t>
  </si>
  <si>
    <t>C201</t>
  </si>
  <si>
    <t>C202</t>
  </si>
  <si>
    <t>C203</t>
  </si>
  <si>
    <t>C204</t>
  </si>
  <si>
    <t>C205</t>
  </si>
  <si>
    <t xml:space="preserve"> STRAIGHT 16" GRANITE CURB, AS PER PLAN</t>
  </si>
  <si>
    <t>350, 353</t>
  </si>
  <si>
    <t>C208</t>
  </si>
  <si>
    <t>C209</t>
  </si>
  <si>
    <t>C210</t>
  </si>
  <si>
    <t>C211</t>
  </si>
  <si>
    <t>609E24510</t>
  </si>
  <si>
    <t>609E30001</t>
  </si>
  <si>
    <t>C212</t>
  </si>
  <si>
    <t>C213</t>
  </si>
  <si>
    <t>C214</t>
  </si>
  <si>
    <t>C215</t>
  </si>
  <si>
    <t>C216</t>
  </si>
  <si>
    <t>C217</t>
  </si>
  <si>
    <t>C218</t>
  </si>
  <si>
    <t>C219</t>
  </si>
  <si>
    <t>C220</t>
  </si>
  <si>
    <t>C221</t>
  </si>
  <si>
    <t>C222</t>
  </si>
  <si>
    <t>C223</t>
  </si>
  <si>
    <t>C224</t>
  </si>
  <si>
    <t xml:space="preserve"> "B"</t>
  </si>
  <si>
    <t>356, 358</t>
  </si>
  <si>
    <t>607E98000</t>
  </si>
  <si>
    <t>AEP FENCE, AS PER PLAN</t>
  </si>
  <si>
    <t>607E98100</t>
  </si>
  <si>
    <t>AEP FENCE DRIVE-IN GATE, AS PER PLAN</t>
  </si>
  <si>
    <t>F200</t>
  </si>
  <si>
    <t>F201</t>
  </si>
  <si>
    <t xml:space="preserve">TO </t>
  </si>
  <si>
    <t>622E90200</t>
  </si>
  <si>
    <t xml:space="preserve"> CONCRETE BARRIER, TAPERED END SECION, AS PER PLAN</t>
  </si>
  <si>
    <t>11+05.42 RT (M)</t>
  </si>
  <si>
    <t>12+63.11 RT (SS)</t>
  </si>
  <si>
    <t>19+01.57 RT (M)</t>
  </si>
  <si>
    <t>13+33.80  RT (M)</t>
  </si>
  <si>
    <t>22+69.98 RT (M)</t>
  </si>
  <si>
    <t>5+45.00 RT (L)</t>
  </si>
  <si>
    <t>24+62.09 RT (M)</t>
  </si>
  <si>
    <t>3+38.27 RT (J)</t>
  </si>
  <si>
    <t>12+50.00 RT (SS)</t>
  </si>
  <si>
    <t>2+23.20 RT (CC)</t>
  </si>
  <si>
    <t>4+65.00 RT (2ND)</t>
  </si>
  <si>
    <t>11+85.42 RT (M)</t>
  </si>
  <si>
    <t>13+51.74 RT (SS)</t>
  </si>
  <si>
    <t>21+32.46 RT (M)</t>
  </si>
  <si>
    <t>16+89.21 RT (M)</t>
  </si>
  <si>
    <t>19+01.53  RT (M)</t>
  </si>
  <si>
    <t>24+44.34  RT (M)</t>
  </si>
  <si>
    <t>2+65.09  RT (CC)</t>
  </si>
  <si>
    <t>2+85.30 RT  (CC)</t>
  </si>
  <si>
    <t>16+56.84 LT (M)</t>
  </si>
  <si>
    <t>24+58.00 LT (M)</t>
  </si>
  <si>
    <t>25+56.50 LT (M)</t>
  </si>
  <si>
    <t>26+17.75 LT (M)</t>
  </si>
  <si>
    <t>12+50.00 LT (SS)</t>
  </si>
  <si>
    <t>5+66.78 LT (2ND)</t>
  </si>
  <si>
    <t>13+17.50  LT (SS)</t>
  </si>
  <si>
    <t>16+87.38 LT (M)</t>
  </si>
  <si>
    <t>3+38.27 LT (J)</t>
  </si>
  <si>
    <t>5+45.00 LT (L)</t>
  </si>
  <si>
    <t>24+80.98 LT (M)</t>
  </si>
  <si>
    <t>25+96.51 LT (M)</t>
  </si>
  <si>
    <t>26+92.75 LT (M)</t>
  </si>
  <si>
    <t>14+83.44 LT (SS)</t>
  </si>
  <si>
    <t>3+12.00 LT (CC)</t>
  </si>
  <si>
    <t>6+06.57 LT (2ND)</t>
  </si>
  <si>
    <t>14+42.48 LT (SS)</t>
  </si>
  <si>
    <t>26+92.75 RT (M)</t>
  </si>
  <si>
    <t>626E00102</t>
  </si>
  <si>
    <t>BARRIER REFLECTOR, 
TYPE 1, BI-DIRECTIONAL</t>
  </si>
  <si>
    <t>EA</t>
  </si>
  <si>
    <t>512E10000</t>
  </si>
  <si>
    <t>S200</t>
  </si>
  <si>
    <t>BARRIER REFLECTOR, TYPE 1, BI-DIRECTIONAL</t>
  </si>
  <si>
    <t>STRAIGHT 16" CONCRETE CURB, AS PER PLAN</t>
  </si>
  <si>
    <t>14+84.44 RT (SS)</t>
  </si>
  <si>
    <t>2+35.66 RT (CC)</t>
  </si>
  <si>
    <t>3+33.27 LT (J)</t>
  </si>
  <si>
    <t>22+38.60 LT (M)</t>
  </si>
  <si>
    <t>4+41.83 RT (2ND)</t>
  </si>
  <si>
    <t>6+06.65 RT (2ND)</t>
  </si>
  <si>
    <t>6+06.65 LT (2ND)</t>
  </si>
  <si>
    <t>13+94.67 RT (SS)</t>
  </si>
  <si>
    <t>F202</t>
  </si>
  <si>
    <t>F203</t>
  </si>
  <si>
    <t>F204</t>
  </si>
  <si>
    <t>13+70.33 RT (SS)</t>
  </si>
  <si>
    <t>13+50.44 RT (SS)</t>
  </si>
  <si>
    <t>13+82.11 RT (SS)</t>
  </si>
  <si>
    <t>6000+85.05 LT (D6)</t>
  </si>
  <si>
    <t>607e23000</t>
  </si>
  <si>
    <t>STRAIGHT 18" CONCRETE CURB, AS PER PLAN</t>
  </si>
  <si>
    <t xml:space="preserve"> STRAIGHT 17" GRANITE CURB, AS PER PLAN</t>
  </si>
  <si>
    <t>22+77.91 LT (M)</t>
  </si>
  <si>
    <t>18+77.97 LT (M)</t>
  </si>
  <si>
    <t>2+36.27 LT (CC)</t>
  </si>
  <si>
    <t>4+42.17 LT (2ND)</t>
  </si>
  <si>
    <t>6+04.26 RT (2ND)</t>
  </si>
  <si>
    <t>7010+17.58 RT (D7)</t>
  </si>
  <si>
    <t>F205</t>
  </si>
  <si>
    <t>F206</t>
  </si>
  <si>
    <t>F207</t>
  </si>
  <si>
    <t>F208</t>
  </si>
  <si>
    <t>F209</t>
  </si>
  <si>
    <t>14+56.97 RT (SS)</t>
  </si>
  <si>
    <t>17+77.54 RT (M)</t>
  </si>
  <si>
    <t>17+80.86 RT (M)</t>
  </si>
  <si>
    <t>17+88.01 RT (M)</t>
  </si>
  <si>
    <t>17+99.32 RT (M)</t>
  </si>
  <si>
    <t>19+06.48 RT (M)</t>
  </si>
  <si>
    <t>14+53.74 RT (SS)</t>
  </si>
  <si>
    <t>"A"</t>
  </si>
  <si>
    <t>5.5' GATE, AS PER PLAN</t>
  </si>
  <si>
    <t>IRON FENCE CURB MOUNTED, AS PER PLAN</t>
  </si>
  <si>
    <t>C225</t>
  </si>
  <si>
    <t>156+00.81 LT (F)</t>
  </si>
  <si>
    <t>156+10.83 LT (F)</t>
  </si>
  <si>
    <t xml:space="preserve">
STATION TO STATION                                                              
FRONT ST. = (F)                                                                                         MOUND ST.  = (M)
JEWETT ST.  = (J)
 LUDLOW ST.  = (L)
SHORT ST.  = (SS)
CIVIC CENTER DR. = (CC)
SECOND ST. = (2ND)                                      RAMP D6 = (D6)         RAMP D7 = (D7)</t>
  </si>
  <si>
    <t>INSTALL GRANITE CURB FROM STORAGE,               AS PER PLAN</t>
  </si>
  <si>
    <t>351, 348
358</t>
  </si>
  <si>
    <t>C226</t>
  </si>
  <si>
    <t>C227</t>
  </si>
  <si>
    <t>10+02.40 LT (M)</t>
  </si>
  <si>
    <t>10+78.89 LT (M)</t>
  </si>
  <si>
    <t>TO</t>
  </si>
  <si>
    <t>10+05.09 LT (M)</t>
  </si>
  <si>
    <t>10+91.06 LT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</si>
</sst>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3" borderId="10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6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9" xfId="0" applyFont="1" applyFill="1" applyBorder="1" applyAlignment="1" applyProtection="1">
      <alignment horizontal="center" wrapText="1"/>
    </xf>
    <xf numFmtId="0" fontId="4" fillId="0" borderId="20" xfId="0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</xf>
    <xf numFmtId="0" fontId="4" fillId="0" borderId="22" xfId="0" applyFont="1" applyFill="1" applyBorder="1" applyAlignment="1" applyProtection="1">
      <alignment horizontal="center" wrapText="1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textRotation="90" wrapText="1"/>
    </xf>
    <xf numFmtId="0" fontId="4" fillId="0" borderId="13" xfId="0" applyFont="1" applyFill="1" applyBorder="1" applyAlignment="1" applyProtection="1">
      <alignment horizontal="center" textRotation="90" wrapText="1"/>
    </xf>
    <xf numFmtId="0" fontId="4" fillId="0" borderId="28" xfId="0" applyFont="1" applyFill="1" applyBorder="1" applyAlignment="1" applyProtection="1">
      <alignment horizontal="center" textRotation="90" wrapText="1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64" fontId="4" fillId="0" borderId="15" xfId="0" applyNumberFormat="1" applyFont="1" applyFill="1" applyBorder="1" applyAlignment="1" applyProtection="1">
      <alignment horizontal="center" vertical="center"/>
      <protection locked="0"/>
    </xf>
    <xf numFmtId="164" fontId="4" fillId="0" borderId="29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Fill="1" applyBorder="1" applyAlignment="1" applyProtection="1">
      <alignment horizontal="center" vertical="center"/>
      <protection locked="0"/>
    </xf>
    <xf numFmtId="164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0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zoomScale="80" zoomScaleNormal="80" workbookViewId="0">
      <pane xSplit="10" ySplit="23" topLeftCell="K54" activePane="bottomRight" state="frozen"/>
      <selection pane="topRight" activeCell="K1" sqref="K1"/>
      <selection pane="bottomLeft" activeCell="A24" sqref="A24"/>
      <selection pane="bottomRight" activeCell="V62" sqref="V62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7" customWidth="1"/>
    <col min="12" max="12" width="9.7109375" style="6" customWidth="1"/>
    <col min="13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5" t="s">
        <v>14</v>
      </c>
      <c r="I1" s="2" t="s">
        <v>13</v>
      </c>
      <c r="J1" s="1"/>
      <c r="K1" s="1"/>
      <c r="L1" s="1"/>
      <c r="M1" s="1"/>
      <c r="N1" s="26"/>
      <c r="O1" s="1"/>
      <c r="P1" s="21"/>
      <c r="Q1" s="1"/>
      <c r="R1" s="1"/>
      <c r="S1" s="26"/>
      <c r="T1" s="26"/>
      <c r="U1" s="26"/>
      <c r="V1" s="26"/>
      <c r="W1" s="26"/>
      <c r="X1" s="26"/>
      <c r="Y1" s="21"/>
      <c r="Z1" s="21"/>
      <c r="AA1" s="1"/>
      <c r="AB1" s="1"/>
      <c r="AC1" s="21"/>
      <c r="AD1" s="21"/>
      <c r="AE1" s="28"/>
    </row>
    <row r="2" spans="1:38" ht="12.75" customHeight="1" x14ac:dyDescent="0.2">
      <c r="D2" s="2"/>
      <c r="E2" s="2"/>
      <c r="F2" s="3"/>
      <c r="G2" s="3" t="s">
        <v>3</v>
      </c>
      <c r="H2" s="35" t="s">
        <v>15</v>
      </c>
      <c r="I2" s="2" t="s">
        <v>4</v>
      </c>
      <c r="J2" s="1"/>
      <c r="K2" s="1"/>
      <c r="L2" s="1"/>
      <c r="M2" s="1"/>
      <c r="N2" s="26"/>
      <c r="O2" s="1"/>
      <c r="P2" s="21"/>
      <c r="Q2" s="1"/>
      <c r="R2" s="1"/>
      <c r="S2" s="26"/>
      <c r="T2" s="26"/>
      <c r="U2" s="26"/>
      <c r="V2" s="26"/>
      <c r="W2" s="26"/>
      <c r="X2" s="26"/>
      <c r="Y2" s="21"/>
      <c r="Z2" s="21"/>
      <c r="AA2" s="1"/>
      <c r="AB2" s="1"/>
      <c r="AC2" s="21"/>
      <c r="AD2" s="21"/>
      <c r="AE2" s="28"/>
    </row>
    <row r="3" spans="1:38" ht="12.75" customHeight="1" x14ac:dyDescent="0.2">
      <c r="D3" s="2"/>
      <c r="E3" s="3"/>
      <c r="F3" s="3"/>
      <c r="G3" s="3"/>
      <c r="H3" s="35" t="s">
        <v>16</v>
      </c>
      <c r="I3" s="2" t="s">
        <v>11</v>
      </c>
      <c r="J3" s="1"/>
      <c r="K3" s="1"/>
      <c r="L3" s="1"/>
      <c r="M3" s="1"/>
      <c r="N3" s="2"/>
      <c r="O3" s="1"/>
      <c r="P3" s="21"/>
      <c r="Q3" s="1"/>
      <c r="R3" s="1"/>
      <c r="S3" s="2"/>
      <c r="T3" s="2"/>
      <c r="U3" s="2"/>
      <c r="V3" s="2"/>
      <c r="W3" s="2"/>
      <c r="X3" s="2"/>
      <c r="Y3" s="21"/>
      <c r="Z3" s="21"/>
      <c r="AA3" s="1"/>
      <c r="AB3" s="1"/>
      <c r="AC3" s="21"/>
      <c r="AD3" s="21"/>
      <c r="AE3" s="28"/>
    </row>
    <row r="4" spans="1:38" ht="12.75" customHeight="1" x14ac:dyDescent="0.2">
      <c r="D4" s="2"/>
      <c r="E4" s="3"/>
      <c r="F4" s="4"/>
      <c r="G4" s="4"/>
      <c r="H4" s="35" t="s">
        <v>17</v>
      </c>
      <c r="I4" s="2" t="s">
        <v>12</v>
      </c>
      <c r="J4" s="1"/>
      <c r="K4" s="1"/>
      <c r="L4" s="1"/>
      <c r="M4" s="1"/>
      <c r="N4" s="2"/>
      <c r="O4" s="1"/>
      <c r="P4" s="21"/>
      <c r="Q4" s="1"/>
      <c r="R4" s="1"/>
      <c r="S4" s="2"/>
      <c r="T4" s="2"/>
      <c r="U4" s="2"/>
      <c r="V4" s="2"/>
      <c r="W4" s="2"/>
      <c r="X4" s="2"/>
      <c r="Y4" s="21"/>
      <c r="Z4" s="21"/>
      <c r="AA4" s="1"/>
      <c r="AB4" s="1"/>
      <c r="AC4" s="21"/>
      <c r="AD4" s="21"/>
      <c r="AE4" s="28"/>
    </row>
    <row r="5" spans="1:38" ht="12.75" customHeight="1" x14ac:dyDescent="0.2">
      <c r="D5" s="2"/>
      <c r="E5" s="3"/>
      <c r="F5" s="4"/>
      <c r="G5" s="4"/>
      <c r="H5" s="35"/>
      <c r="I5" s="2"/>
      <c r="J5" s="4"/>
      <c r="K5" s="4"/>
      <c r="L5" s="4"/>
      <c r="M5" s="4"/>
      <c r="N5" s="4"/>
      <c r="O5" s="4"/>
      <c r="P5" s="27"/>
      <c r="Q5" s="4"/>
      <c r="R5" s="4"/>
      <c r="S5" s="4"/>
      <c r="T5" s="4"/>
      <c r="U5" s="4"/>
      <c r="V5" s="4"/>
      <c r="W5" s="4"/>
      <c r="X5" s="4"/>
      <c r="Y5" s="27"/>
      <c r="Z5" s="27"/>
      <c r="AA5" s="1"/>
      <c r="AB5" s="1"/>
      <c r="AC5" s="27"/>
      <c r="AD5" s="27"/>
      <c r="AE5" s="28"/>
    </row>
    <row r="6" spans="1:38" ht="12.75" customHeight="1" thickBot="1" x14ac:dyDescent="0.25"/>
    <row r="7" spans="1:38" ht="12.75" customHeight="1" thickBot="1" x14ac:dyDescent="0.25">
      <c r="B7" s="30" t="s">
        <v>8</v>
      </c>
      <c r="D7" s="42">
        <f>AG7</f>
        <v>1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G7" s="23">
        <v>1</v>
      </c>
      <c r="AH7" s="24" t="s">
        <v>2</v>
      </c>
      <c r="AI7" s="25"/>
      <c r="AJ7" s="25"/>
      <c r="AK7" s="25"/>
      <c r="AL7" s="25"/>
    </row>
    <row r="8" spans="1:38" ht="12.75" customHeight="1" thickBot="1" x14ac:dyDescent="0.25">
      <c r="B8" s="34">
        <v>286</v>
      </c>
      <c r="D8" s="47" t="s">
        <v>6</v>
      </c>
      <c r="E8" s="47"/>
      <c r="F8" s="47"/>
      <c r="G8" s="47"/>
      <c r="H8" s="47"/>
      <c r="I8" s="47"/>
      <c r="J8" s="47"/>
      <c r="K8" s="29" t="s">
        <v>106</v>
      </c>
      <c r="L8" s="29" t="s">
        <v>19</v>
      </c>
      <c r="M8" s="29" t="s">
        <v>20</v>
      </c>
      <c r="N8" s="29" t="s">
        <v>64</v>
      </c>
      <c r="O8" s="29" t="s">
        <v>21</v>
      </c>
      <c r="P8" s="29" t="s">
        <v>103</v>
      </c>
      <c r="Q8" s="29" t="s">
        <v>22</v>
      </c>
      <c r="R8" s="29" t="s">
        <v>27</v>
      </c>
      <c r="S8" s="29" t="s">
        <v>40</v>
      </c>
      <c r="T8" s="29" t="s">
        <v>27</v>
      </c>
      <c r="U8" s="29" t="s">
        <v>41</v>
      </c>
      <c r="V8" s="29" t="s">
        <v>27</v>
      </c>
      <c r="W8" s="29" t="s">
        <v>27</v>
      </c>
      <c r="X8" s="29" t="s">
        <v>27</v>
      </c>
      <c r="Y8" s="29" t="s">
        <v>27</v>
      </c>
      <c r="Z8" s="29" t="s">
        <v>125</v>
      </c>
      <c r="AA8" s="29" t="s">
        <v>57</v>
      </c>
      <c r="AB8" s="29" t="s">
        <v>59</v>
      </c>
      <c r="AC8" s="29" t="s">
        <v>59</v>
      </c>
      <c r="AD8" s="29" t="s">
        <v>57</v>
      </c>
      <c r="AE8" s="29" t="s">
        <v>41</v>
      </c>
    </row>
    <row r="9" spans="1:38" ht="12.75" customHeight="1" thickBot="1" x14ac:dyDescent="0.25">
      <c r="D9" s="48" t="s">
        <v>7</v>
      </c>
      <c r="E9" s="48"/>
      <c r="F9" s="48"/>
      <c r="G9" s="48"/>
      <c r="H9" s="48"/>
      <c r="I9" s="48"/>
      <c r="J9" s="48"/>
      <c r="K9" s="22"/>
      <c r="L9" s="22"/>
      <c r="M9" s="22"/>
      <c r="N9" s="22" t="s">
        <v>65</v>
      </c>
      <c r="O9" s="22"/>
      <c r="P9" s="22" t="s">
        <v>108</v>
      </c>
      <c r="Q9" s="22"/>
      <c r="R9" s="22" t="s">
        <v>109</v>
      </c>
      <c r="S9" s="22"/>
      <c r="T9" s="22" t="s">
        <v>153</v>
      </c>
      <c r="U9" s="22" t="s">
        <v>55</v>
      </c>
      <c r="V9" s="22" t="s">
        <v>126</v>
      </c>
      <c r="W9" s="22" t="s">
        <v>28</v>
      </c>
      <c r="X9" s="22" t="s">
        <v>34</v>
      </c>
      <c r="Y9" s="22" t="s">
        <v>127</v>
      </c>
      <c r="Z9" s="22"/>
      <c r="AA9" s="22" t="s">
        <v>58</v>
      </c>
      <c r="AB9" s="22" t="s">
        <v>60</v>
      </c>
      <c r="AC9" s="22" t="s">
        <v>147</v>
      </c>
      <c r="AD9" s="22" t="s">
        <v>148</v>
      </c>
      <c r="AE9" s="22" t="s">
        <v>146</v>
      </c>
    </row>
    <row r="10" spans="1:38" ht="12.75" customHeight="1" x14ac:dyDescent="0.2">
      <c r="B10" s="61" t="s">
        <v>9</v>
      </c>
      <c r="D10" s="44" t="s">
        <v>0</v>
      </c>
      <c r="E10" s="44" t="s">
        <v>1</v>
      </c>
      <c r="F10" s="52" t="s">
        <v>152</v>
      </c>
      <c r="G10" s="53"/>
      <c r="H10" s="53"/>
      <c r="I10" s="53"/>
      <c r="J10" s="54"/>
      <c r="K10" s="8" t="str">
        <f t="shared" ref="K10" si="0">IF(OR(TRIM(K8)=0,TRIM(K8)=""),"",IF(IFERROR(TRIM(INDEX(QryItemNamed,MATCH(TRIM(K8),ITEM,0),2)),"")="Y","SPECIAL",LEFT(IFERROR(TRIM(INDEX(ITEM,MATCH(TRIM(K8),ITEM,0))),""),3)))</f>
        <v>512</v>
      </c>
      <c r="L10" s="8" t="str">
        <f t="shared" ref="L10:R10" si="1">IF(OR(TRIM(L8)=0,TRIM(L8)=""),"",IF(IFERROR(TRIM(INDEX(QryItemNamed,MATCH(TRIM(L8),ITEM,0),2)),"")="Y","SPECIAL",LEFT(IFERROR(TRIM(INDEX(ITEM,MATCH(TRIM(L8),ITEM,0))),""),3)))</f>
        <v>622</v>
      </c>
      <c r="M10" s="8" t="str">
        <f t="shared" si="1"/>
        <v>622</v>
      </c>
      <c r="N10" s="8" t="str">
        <f t="shared" si="1"/>
        <v>622</v>
      </c>
      <c r="O10" s="8" t="str">
        <f t="shared" si="1"/>
        <v>622</v>
      </c>
      <c r="P10" s="8">
        <v>626</v>
      </c>
      <c r="Q10" s="8" t="str">
        <f t="shared" si="1"/>
        <v>204</v>
      </c>
      <c r="R10" s="8" t="str">
        <f t="shared" si="1"/>
        <v>609</v>
      </c>
      <c r="S10" s="8" t="str">
        <f t="shared" ref="S10:AE10" si="2">IF(OR(TRIM(S8)=0,TRIM(S8)=""),"",IF(IFERROR(TRIM(INDEX(QryItemNamed,MATCH(TRIM(S8),ITEM,0),2)),"")="Y","SPECIAL",LEFT(IFERROR(TRIM(INDEX(ITEM,MATCH(TRIM(S8),ITEM,0))),""),3)))</f>
        <v>609</v>
      </c>
      <c r="T10" s="8" t="str">
        <f t="shared" si="2"/>
        <v>609</v>
      </c>
      <c r="U10" s="8" t="str">
        <f t="shared" si="2"/>
        <v>609</v>
      </c>
      <c r="V10" s="8" t="str">
        <f t="shared" si="2"/>
        <v>609</v>
      </c>
      <c r="W10" s="8" t="str">
        <f t="shared" si="2"/>
        <v>609</v>
      </c>
      <c r="X10" s="8" t="str">
        <f t="shared" si="2"/>
        <v>609</v>
      </c>
      <c r="Y10" s="8" t="str">
        <f t="shared" si="2"/>
        <v>609</v>
      </c>
      <c r="Z10" s="8" t="str">
        <f t="shared" si="2"/>
        <v>607</v>
      </c>
      <c r="AA10" s="8" t="str">
        <f t="shared" si="2"/>
        <v>607</v>
      </c>
      <c r="AB10" s="8" t="str">
        <f t="shared" si="2"/>
        <v>607</v>
      </c>
      <c r="AC10" s="8" t="str">
        <f t="shared" si="2"/>
        <v>607</v>
      </c>
      <c r="AD10" s="8" t="str">
        <f t="shared" si="2"/>
        <v>607</v>
      </c>
      <c r="AE10" s="8" t="str">
        <f t="shared" si="2"/>
        <v>609</v>
      </c>
    </row>
    <row r="11" spans="1:38" ht="12.75" customHeight="1" x14ac:dyDescent="0.2">
      <c r="B11" s="62"/>
      <c r="D11" s="45"/>
      <c r="E11" s="45"/>
      <c r="F11" s="55"/>
      <c r="G11" s="56"/>
      <c r="H11" s="56"/>
      <c r="I11" s="56"/>
      <c r="J11" s="57"/>
      <c r="K11" s="43" t="str">
        <f t="shared" ref="K11" si="3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43" t="str">
        <f t="shared" ref="L11:Q11" si="4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CONCRETE BARRIER, SINGLE SLOPE, TYPE B</v>
      </c>
      <c r="M11" s="43" t="str">
        <f t="shared" si="4"/>
        <v>CONCRETE BARRIER, SINGLE SLOPE, TYPE D</v>
      </c>
      <c r="N11" s="43" t="str">
        <f t="shared" si="4"/>
        <v>BARRIER, MISC.: CONCRETE BARRIER, TAPERED END SECION, AS PER PLAN</v>
      </c>
      <c r="O11" s="43" t="str">
        <f t="shared" si="4"/>
        <v>CONCRETE BARRIER, END ANCHORAGE, REINFORCED, TYPE D</v>
      </c>
      <c r="P11" s="43" t="s">
        <v>104</v>
      </c>
      <c r="Q11" s="43" t="str">
        <f t="shared" si="4"/>
        <v>GRANULAR MATERIAL, TYPE B</v>
      </c>
      <c r="R11" s="43" t="str">
        <f t="shared" ref="R11:U11" si="5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CURB, MISC.:STRAIGHT 16" CONCRETE CURB, AS PER PLAN</v>
      </c>
      <c r="S11" s="43" t="str">
        <f t="shared" si="5"/>
        <v>CURB, TYPE 4-C</v>
      </c>
      <c r="T11" s="43" t="str">
        <f t="shared" si="5"/>
        <v>CURB, MISC.:INSTALL GRANITE CURB FROM STORAGE,               AS PER PLAN</v>
      </c>
      <c r="U11" s="43" t="str">
        <f t="shared" si="5"/>
        <v>CURB, TYPE 8, AS PER PLAN "B"</v>
      </c>
      <c r="V11" s="64" t="str">
        <f t="shared" ref="V11:AE11" si="6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CURB, MISC.:STRAIGHT 18" CONCRETE CURB, AS PER PLAN</v>
      </c>
      <c r="W11" s="64" t="str">
        <f t="shared" si="6"/>
        <v>CURB, MISC.: STRAIGHT 18" GRANITE CURB, AS PER PLAN</v>
      </c>
      <c r="X11" s="64" t="str">
        <f t="shared" si="6"/>
        <v>CURB, MISC.: STRAIGHT 16" GRANITE CURB, AS PER PLAN</v>
      </c>
      <c r="Y11" s="64" t="str">
        <f t="shared" si="6"/>
        <v>CURB, MISC.: STRAIGHT 17" GRANITE CURB, AS PER PLAN</v>
      </c>
      <c r="Z11" s="43" t="str">
        <f t="shared" si="6"/>
        <v>FENCE, TYPE CLT</v>
      </c>
      <c r="AA11" s="43" t="str">
        <f t="shared" si="6"/>
        <v>FENCE, MISC.:AEP FENCE, AS PER PLAN</v>
      </c>
      <c r="AB11" s="43" t="str">
        <f t="shared" si="6"/>
        <v>FENCE, MISC.:AEP FENCE DRIVE-IN GATE, AS PER PLAN</v>
      </c>
      <c r="AC11" s="43" t="str">
        <f t="shared" si="6"/>
        <v>FENCE, MISC.:5.5' GATE, AS PER PLAN</v>
      </c>
      <c r="AD11" s="43" t="str">
        <f t="shared" si="6"/>
        <v>FENCE, MISC.:IRON FENCE CURB MOUNTED, AS PER PLAN</v>
      </c>
      <c r="AE11" s="43" t="str">
        <f t="shared" si="6"/>
        <v>CURB, TYPE 8, AS PER PLAN"A"</v>
      </c>
    </row>
    <row r="12" spans="1:38" ht="12.75" customHeight="1" x14ac:dyDescent="0.2">
      <c r="B12" s="62"/>
      <c r="D12" s="45"/>
      <c r="E12" s="45"/>
      <c r="F12" s="55"/>
      <c r="G12" s="56"/>
      <c r="H12" s="56"/>
      <c r="I12" s="56"/>
      <c r="J12" s="57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65"/>
      <c r="W12" s="65"/>
      <c r="X12" s="65"/>
      <c r="Y12" s="65"/>
      <c r="Z12" s="43"/>
      <c r="AA12" s="43"/>
      <c r="AB12" s="43"/>
      <c r="AC12" s="43"/>
      <c r="AD12" s="43"/>
      <c r="AE12" s="43"/>
    </row>
    <row r="13" spans="1:38" ht="12.75" customHeight="1" x14ac:dyDescent="0.2">
      <c r="B13" s="62"/>
      <c r="D13" s="45"/>
      <c r="E13" s="45"/>
      <c r="F13" s="55"/>
      <c r="G13" s="56"/>
      <c r="H13" s="56"/>
      <c r="I13" s="56"/>
      <c r="J13" s="57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65"/>
      <c r="W13" s="65"/>
      <c r="X13" s="65"/>
      <c r="Y13" s="65"/>
      <c r="Z13" s="43"/>
      <c r="AA13" s="43"/>
      <c r="AB13" s="43"/>
      <c r="AC13" s="43"/>
      <c r="AD13" s="43"/>
      <c r="AE13" s="43"/>
    </row>
    <row r="14" spans="1:38" ht="12.75" customHeight="1" x14ac:dyDescent="0.2">
      <c r="B14" s="62"/>
      <c r="D14" s="45"/>
      <c r="E14" s="45"/>
      <c r="F14" s="55"/>
      <c r="G14" s="56"/>
      <c r="H14" s="56"/>
      <c r="I14" s="56"/>
      <c r="J14" s="57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65"/>
      <c r="W14" s="65"/>
      <c r="X14" s="65"/>
      <c r="Y14" s="65"/>
      <c r="Z14" s="43"/>
      <c r="AA14" s="43"/>
      <c r="AB14" s="43"/>
      <c r="AC14" s="43"/>
      <c r="AD14" s="43"/>
      <c r="AE14" s="43"/>
    </row>
    <row r="15" spans="1:38" ht="12.75" customHeight="1" x14ac:dyDescent="0.2">
      <c r="B15" s="62"/>
      <c r="D15" s="45"/>
      <c r="E15" s="45"/>
      <c r="F15" s="55"/>
      <c r="G15" s="56"/>
      <c r="H15" s="56"/>
      <c r="I15" s="56"/>
      <c r="J15" s="57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65"/>
      <c r="W15" s="65"/>
      <c r="X15" s="65"/>
      <c r="Y15" s="65"/>
      <c r="Z15" s="43"/>
      <c r="AA15" s="43"/>
      <c r="AB15" s="43"/>
      <c r="AC15" s="43"/>
      <c r="AD15" s="43"/>
      <c r="AE15" s="43"/>
    </row>
    <row r="16" spans="1:38" ht="12.75" customHeight="1" x14ac:dyDescent="0.2">
      <c r="B16" s="62"/>
      <c r="D16" s="45"/>
      <c r="E16" s="45"/>
      <c r="F16" s="55"/>
      <c r="G16" s="56"/>
      <c r="H16" s="56"/>
      <c r="I16" s="56"/>
      <c r="J16" s="57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65"/>
      <c r="W16" s="65"/>
      <c r="X16" s="65"/>
      <c r="Y16" s="65"/>
      <c r="Z16" s="43"/>
      <c r="AA16" s="43"/>
      <c r="AB16" s="43"/>
      <c r="AC16" s="43"/>
      <c r="AD16" s="43"/>
      <c r="AE16" s="43"/>
    </row>
    <row r="17" spans="1:31" ht="12.75" customHeight="1" x14ac:dyDescent="0.2">
      <c r="B17" s="62"/>
      <c r="D17" s="45"/>
      <c r="E17" s="45"/>
      <c r="F17" s="55"/>
      <c r="G17" s="56"/>
      <c r="H17" s="56"/>
      <c r="I17" s="56"/>
      <c r="J17" s="57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65"/>
      <c r="W17" s="65"/>
      <c r="X17" s="65"/>
      <c r="Y17" s="65"/>
      <c r="Z17" s="43"/>
      <c r="AA17" s="43"/>
      <c r="AB17" s="43"/>
      <c r="AC17" s="43"/>
      <c r="AD17" s="43"/>
      <c r="AE17" s="43"/>
    </row>
    <row r="18" spans="1:31" ht="12.75" customHeight="1" x14ac:dyDescent="0.2">
      <c r="B18" s="62"/>
      <c r="D18" s="45"/>
      <c r="E18" s="45"/>
      <c r="F18" s="55"/>
      <c r="G18" s="56"/>
      <c r="H18" s="56"/>
      <c r="I18" s="56"/>
      <c r="J18" s="57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65"/>
      <c r="W18" s="65"/>
      <c r="X18" s="65"/>
      <c r="Y18" s="65"/>
      <c r="Z18" s="43"/>
      <c r="AA18" s="43"/>
      <c r="AB18" s="43"/>
      <c r="AC18" s="43"/>
      <c r="AD18" s="43"/>
      <c r="AE18" s="43"/>
    </row>
    <row r="19" spans="1:31" ht="12.75" customHeight="1" x14ac:dyDescent="0.2">
      <c r="B19" s="62"/>
      <c r="D19" s="45"/>
      <c r="E19" s="45"/>
      <c r="F19" s="55"/>
      <c r="G19" s="56"/>
      <c r="H19" s="56"/>
      <c r="I19" s="56"/>
      <c r="J19" s="57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65"/>
      <c r="W19" s="65"/>
      <c r="X19" s="65"/>
      <c r="Y19" s="65"/>
      <c r="Z19" s="43"/>
      <c r="AA19" s="43"/>
      <c r="AB19" s="43"/>
      <c r="AC19" s="43"/>
      <c r="AD19" s="43"/>
      <c r="AE19" s="43"/>
    </row>
    <row r="20" spans="1:31" ht="12.75" customHeight="1" x14ac:dyDescent="0.2">
      <c r="B20" s="62"/>
      <c r="D20" s="45"/>
      <c r="E20" s="45"/>
      <c r="F20" s="55"/>
      <c r="G20" s="56"/>
      <c r="H20" s="56"/>
      <c r="I20" s="56"/>
      <c r="J20" s="57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65"/>
      <c r="W20" s="65"/>
      <c r="X20" s="65"/>
      <c r="Y20" s="65"/>
      <c r="Z20" s="43"/>
      <c r="AA20" s="43"/>
      <c r="AB20" s="43"/>
      <c r="AC20" s="43"/>
      <c r="AD20" s="43"/>
      <c r="AE20" s="43"/>
    </row>
    <row r="21" spans="1:31" ht="12.75" customHeight="1" x14ac:dyDescent="0.2">
      <c r="B21" s="62"/>
      <c r="D21" s="45"/>
      <c r="E21" s="45"/>
      <c r="F21" s="55"/>
      <c r="G21" s="56"/>
      <c r="H21" s="56"/>
      <c r="I21" s="56"/>
      <c r="J21" s="57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65"/>
      <c r="W21" s="65"/>
      <c r="X21" s="65"/>
      <c r="Y21" s="65"/>
      <c r="Z21" s="43"/>
      <c r="AA21" s="43"/>
      <c r="AB21" s="43"/>
      <c r="AC21" s="43"/>
      <c r="AD21" s="43"/>
      <c r="AE21" s="43"/>
    </row>
    <row r="22" spans="1:31" ht="12.75" customHeight="1" x14ac:dyDescent="0.2">
      <c r="B22" s="62"/>
      <c r="D22" s="45"/>
      <c r="E22" s="45"/>
      <c r="F22" s="55"/>
      <c r="G22" s="56"/>
      <c r="H22" s="56"/>
      <c r="I22" s="56"/>
      <c r="J22" s="57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66"/>
      <c r="W22" s="66"/>
      <c r="X22" s="66"/>
      <c r="Y22" s="66"/>
      <c r="Z22" s="43"/>
      <c r="AA22" s="43"/>
      <c r="AB22" s="43"/>
      <c r="AC22" s="43"/>
      <c r="AD22" s="43"/>
      <c r="AE22" s="43"/>
    </row>
    <row r="23" spans="1:31" ht="12.75" customHeight="1" thickBot="1" x14ac:dyDescent="0.25">
      <c r="B23" s="63"/>
      <c r="D23" s="46"/>
      <c r="E23" s="46"/>
      <c r="F23" s="58"/>
      <c r="G23" s="59"/>
      <c r="H23" s="59"/>
      <c r="I23" s="59"/>
      <c r="J23" s="60"/>
      <c r="K23" s="9" t="str">
        <f t="shared" ref="K23" si="7">IF(OR(TRIM(K8)=0,TRIM(K8)=""),"",IF(IFERROR(TRIM(INDEX(QryItemNamed,MATCH(TRIM(K8),ITEM,0),3)),"")="LS","",IFERROR(TRIM(INDEX(QryItemNamed,MATCH(TRIM(K8),ITEM,0),3)),"")))</f>
        <v>SY</v>
      </c>
      <c r="L23" s="9" t="str">
        <f t="shared" ref="L23:R23" si="8">IF(OR(TRIM(L8)=0,TRIM(L8)=""),"",IF(IFERROR(TRIM(INDEX(QryItemNamed,MATCH(TRIM(L8),ITEM,0),3)),"")="LS","",IFERROR(TRIM(INDEX(QryItemNamed,MATCH(TRIM(L8),ITEM,0),3)),"")))</f>
        <v>FT</v>
      </c>
      <c r="M23" s="9" t="str">
        <f t="shared" si="8"/>
        <v>FT</v>
      </c>
      <c r="N23" s="9" t="str">
        <f t="shared" si="8"/>
        <v>EACH</v>
      </c>
      <c r="O23" s="9" t="str">
        <f t="shared" si="8"/>
        <v>EACH</v>
      </c>
      <c r="P23" s="9" t="s">
        <v>105</v>
      </c>
      <c r="Q23" s="9" t="str">
        <f t="shared" si="8"/>
        <v>CY</v>
      </c>
      <c r="R23" s="9" t="str">
        <f t="shared" si="8"/>
        <v>FT</v>
      </c>
      <c r="S23" s="9" t="str">
        <f t="shared" ref="S23:AE23" si="9">IF(OR(TRIM(S8)=0,TRIM(S8)=""),"",IF(IFERROR(TRIM(INDEX(QryItemNamed,MATCH(TRIM(S8),ITEM,0),3)),"")="LS","",IFERROR(TRIM(INDEX(QryItemNamed,MATCH(TRIM(S8),ITEM,0),3)),"")))</f>
        <v>FT</v>
      </c>
      <c r="T23" s="9" t="str">
        <f t="shared" si="9"/>
        <v>FT</v>
      </c>
      <c r="U23" s="9" t="str">
        <f t="shared" si="9"/>
        <v>FT</v>
      </c>
      <c r="V23" s="9" t="str">
        <f t="shared" si="9"/>
        <v>FT</v>
      </c>
      <c r="W23" s="9" t="str">
        <f t="shared" si="9"/>
        <v>FT</v>
      </c>
      <c r="X23" s="9" t="str">
        <f t="shared" si="9"/>
        <v>FT</v>
      </c>
      <c r="Y23" s="9" t="str">
        <f t="shared" si="9"/>
        <v>FT</v>
      </c>
      <c r="Z23" s="9" t="str">
        <f t="shared" si="9"/>
        <v>FT</v>
      </c>
      <c r="AA23" s="9" t="str">
        <f t="shared" si="9"/>
        <v>FT</v>
      </c>
      <c r="AB23" s="9" t="str">
        <f t="shared" si="9"/>
        <v>EACH</v>
      </c>
      <c r="AC23" s="9" t="str">
        <f t="shared" si="9"/>
        <v>EACH</v>
      </c>
      <c r="AD23" s="9" t="str">
        <f t="shared" si="9"/>
        <v>FT</v>
      </c>
      <c r="AE23" s="9" t="str">
        <f t="shared" si="9"/>
        <v>FT</v>
      </c>
    </row>
    <row r="24" spans="1:31" ht="12.75" customHeight="1" x14ac:dyDescent="0.2">
      <c r="B24" s="31"/>
      <c r="D24" s="10"/>
      <c r="E24" s="10"/>
      <c r="F24" s="11"/>
      <c r="G24" s="12"/>
      <c r="H24" s="13"/>
      <c r="I24" s="11"/>
      <c r="J24" s="14"/>
      <c r="K24" s="13"/>
      <c r="L24" s="12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ht="12.75" customHeight="1" x14ac:dyDescent="0.2">
      <c r="B25" s="32">
        <v>1</v>
      </c>
      <c r="D25" s="15" t="s">
        <v>23</v>
      </c>
      <c r="E25" s="15">
        <v>346</v>
      </c>
      <c r="F25" s="39" t="s">
        <v>66</v>
      </c>
      <c r="G25" s="40"/>
      <c r="H25" s="18" t="s">
        <v>63</v>
      </c>
      <c r="I25" s="39" t="s">
        <v>77</v>
      </c>
      <c r="J25" s="41"/>
      <c r="K25" s="18"/>
      <c r="L25" s="17">
        <v>20</v>
      </c>
      <c r="M25" s="18"/>
      <c r="N25" s="18">
        <v>2</v>
      </c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ht="12.75" customHeight="1" x14ac:dyDescent="0.2">
      <c r="B26" s="32">
        <v>1</v>
      </c>
      <c r="D26" s="15" t="s">
        <v>24</v>
      </c>
      <c r="E26" s="15">
        <v>350</v>
      </c>
      <c r="F26" s="39" t="s">
        <v>68</v>
      </c>
      <c r="G26" s="40"/>
      <c r="H26" s="18" t="s">
        <v>63</v>
      </c>
      <c r="I26" s="39" t="s">
        <v>79</v>
      </c>
      <c r="J26" s="41"/>
      <c r="K26" s="18"/>
      <c r="L26" s="17"/>
      <c r="M26" s="18">
        <v>201</v>
      </c>
      <c r="N26" s="18"/>
      <c r="O26" s="18">
        <v>2</v>
      </c>
      <c r="P26" s="18">
        <v>4</v>
      </c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ht="12.75" customHeight="1" x14ac:dyDescent="0.2">
      <c r="B27" s="32">
        <v>1</v>
      </c>
      <c r="D27" s="15" t="s">
        <v>25</v>
      </c>
      <c r="E27" s="36">
        <v>356358</v>
      </c>
      <c r="F27" s="39" t="s">
        <v>67</v>
      </c>
      <c r="G27" s="40"/>
      <c r="H27" s="18" t="s">
        <v>63</v>
      </c>
      <c r="I27" s="39" t="s">
        <v>78</v>
      </c>
      <c r="J27" s="41"/>
      <c r="K27" s="18"/>
      <c r="L27" s="17"/>
      <c r="M27" s="18">
        <v>68</v>
      </c>
      <c r="N27" s="18"/>
      <c r="O27" s="18">
        <v>2</v>
      </c>
      <c r="P27" s="18"/>
      <c r="Q27" s="18">
        <v>4</v>
      </c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</row>
    <row r="28" spans="1:31" ht="12.75" customHeight="1" x14ac:dyDescent="0.2">
      <c r="B28" s="32"/>
      <c r="D28" s="15"/>
      <c r="E28" s="36"/>
      <c r="F28" s="38"/>
      <c r="G28" s="17"/>
      <c r="H28" s="18"/>
      <c r="I28" s="38"/>
      <c r="J28" s="19"/>
      <c r="K28" s="18"/>
      <c r="L28" s="17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ht="12.75" customHeight="1" x14ac:dyDescent="0.2">
      <c r="B29" s="32">
        <v>1</v>
      </c>
      <c r="D29" s="15" t="s">
        <v>107</v>
      </c>
      <c r="E29" s="15">
        <v>350</v>
      </c>
      <c r="F29" s="39" t="s">
        <v>68</v>
      </c>
      <c r="G29" s="40"/>
      <c r="H29" s="18" t="s">
        <v>63</v>
      </c>
      <c r="I29" s="39" t="s">
        <v>79</v>
      </c>
      <c r="J29" s="41"/>
      <c r="K29" s="18">
        <v>206</v>
      </c>
      <c r="L29" s="17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ht="12.75" customHeight="1" x14ac:dyDescent="0.2">
      <c r="B30" s="32"/>
      <c r="D30" s="15"/>
      <c r="E30" s="36"/>
      <c r="F30" s="16"/>
      <c r="G30" s="17"/>
      <c r="H30" s="18"/>
      <c r="I30" s="16"/>
      <c r="J30" s="19"/>
      <c r="K30" s="18"/>
      <c r="L30" s="17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x14ac:dyDescent="0.2">
      <c r="B31" s="32">
        <v>1</v>
      </c>
      <c r="D31" s="15" t="s">
        <v>26</v>
      </c>
      <c r="E31" s="36">
        <v>346348</v>
      </c>
      <c r="F31" s="39" t="s">
        <v>69</v>
      </c>
      <c r="G31" s="40"/>
      <c r="H31" s="18" t="s">
        <v>63</v>
      </c>
      <c r="I31" s="39" t="s">
        <v>80</v>
      </c>
      <c r="J31" s="41"/>
      <c r="K31" s="18"/>
      <c r="L31" s="17"/>
      <c r="M31" s="18"/>
      <c r="N31" s="18"/>
      <c r="O31" s="18"/>
      <c r="P31" s="18"/>
      <c r="Q31" s="18"/>
      <c r="R31" s="18"/>
      <c r="S31" s="18"/>
      <c r="T31" s="18"/>
      <c r="U31" s="18"/>
      <c r="V31" s="18">
        <v>10</v>
      </c>
      <c r="W31" s="18">
        <v>366</v>
      </c>
      <c r="X31" s="18"/>
      <c r="Y31" s="18"/>
      <c r="Z31" s="18"/>
      <c r="AA31" s="18"/>
      <c r="AB31" s="18"/>
      <c r="AC31" s="18"/>
      <c r="AD31" s="18"/>
      <c r="AE31" s="18"/>
    </row>
    <row r="32" spans="1:31" ht="12.75" customHeight="1" x14ac:dyDescent="0.2">
      <c r="A32" s="5">
        <v>16</v>
      </c>
      <c r="B32" s="32">
        <v>1</v>
      </c>
      <c r="D32" s="15" t="s">
        <v>29</v>
      </c>
      <c r="E32" s="15">
        <v>348</v>
      </c>
      <c r="F32" s="39" t="s">
        <v>85</v>
      </c>
      <c r="G32" s="40"/>
      <c r="H32" s="18" t="s">
        <v>63</v>
      </c>
      <c r="I32" s="39" t="s">
        <v>92</v>
      </c>
      <c r="J32" s="41"/>
      <c r="K32" s="18"/>
      <c r="L32" s="17"/>
      <c r="M32" s="18"/>
      <c r="N32" s="18"/>
      <c r="O32" s="18"/>
      <c r="P32" s="18"/>
      <c r="Q32" s="18"/>
      <c r="R32" s="18"/>
      <c r="S32" s="18"/>
      <c r="T32" s="18"/>
      <c r="U32" s="18"/>
      <c r="V32" s="18">
        <v>5</v>
      </c>
      <c r="W32" s="18">
        <v>52</v>
      </c>
      <c r="X32" s="18"/>
      <c r="Y32" s="18"/>
      <c r="Z32" s="18"/>
      <c r="AA32" s="18"/>
      <c r="AB32" s="18"/>
      <c r="AC32" s="18"/>
      <c r="AD32" s="18"/>
      <c r="AE32" s="18"/>
    </row>
    <row r="33" spans="2:31" ht="12.75" customHeight="1" x14ac:dyDescent="0.2">
      <c r="B33" s="32">
        <v>1</v>
      </c>
      <c r="D33" s="15" t="s">
        <v>30</v>
      </c>
      <c r="E33" s="36">
        <v>348350</v>
      </c>
      <c r="F33" s="39" t="s">
        <v>110</v>
      </c>
      <c r="G33" s="40"/>
      <c r="H33" s="18" t="s">
        <v>63</v>
      </c>
      <c r="I33" s="39" t="s">
        <v>81</v>
      </c>
      <c r="J33" s="41"/>
      <c r="K33" s="18"/>
      <c r="L33" s="17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>
        <v>177</v>
      </c>
      <c r="X33" s="18"/>
      <c r="Y33" s="18"/>
      <c r="Z33" s="18"/>
      <c r="AA33" s="18"/>
      <c r="AB33" s="18"/>
      <c r="AC33" s="18"/>
      <c r="AD33" s="18"/>
      <c r="AE33" s="18"/>
    </row>
    <row r="34" spans="2:31" ht="12.75" customHeight="1" x14ac:dyDescent="0.2">
      <c r="B34" s="32">
        <v>1</v>
      </c>
      <c r="D34" s="15" t="s">
        <v>31</v>
      </c>
      <c r="E34" s="15">
        <v>348</v>
      </c>
      <c r="F34" s="39" t="s">
        <v>111</v>
      </c>
      <c r="G34" s="40"/>
      <c r="H34" s="18" t="s">
        <v>63</v>
      </c>
      <c r="I34" s="39" t="s">
        <v>112</v>
      </c>
      <c r="J34" s="41"/>
      <c r="K34" s="18"/>
      <c r="L34" s="17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>
        <v>162</v>
      </c>
      <c r="X34" s="18"/>
      <c r="Y34" s="18"/>
      <c r="Z34" s="18"/>
      <c r="AA34" s="18"/>
      <c r="AB34" s="18"/>
      <c r="AC34" s="18"/>
      <c r="AD34" s="18"/>
      <c r="AE34" s="18"/>
    </row>
    <row r="35" spans="2:31" ht="12.75" customHeight="1" x14ac:dyDescent="0.2">
      <c r="B35" s="32">
        <v>1</v>
      </c>
      <c r="D35" s="15" t="s">
        <v>32</v>
      </c>
      <c r="E35" s="36">
        <v>348350</v>
      </c>
      <c r="F35" s="39" t="s">
        <v>129</v>
      </c>
      <c r="G35" s="40"/>
      <c r="H35" s="18" t="s">
        <v>63</v>
      </c>
      <c r="I35" s="39" t="s">
        <v>93</v>
      </c>
      <c r="J35" s="41"/>
      <c r="K35" s="18"/>
      <c r="L35" s="17"/>
      <c r="M35" s="18"/>
      <c r="N35" s="18"/>
      <c r="O35" s="18"/>
      <c r="P35" s="18"/>
      <c r="Q35" s="18"/>
      <c r="R35" s="18"/>
      <c r="S35" s="18"/>
      <c r="T35" s="18"/>
      <c r="U35" s="18"/>
      <c r="V35" s="18">
        <v>5</v>
      </c>
      <c r="W35" s="18">
        <v>204</v>
      </c>
      <c r="X35" s="18"/>
      <c r="Y35" s="18"/>
      <c r="Z35" s="18"/>
      <c r="AA35" s="18"/>
      <c r="AB35" s="18"/>
      <c r="AC35" s="18"/>
      <c r="AD35" s="18"/>
      <c r="AE35" s="18"/>
    </row>
    <row r="36" spans="2:31" ht="12.75" customHeight="1" x14ac:dyDescent="0.2">
      <c r="B36" s="32">
        <v>1</v>
      </c>
      <c r="D36" s="15" t="s">
        <v>33</v>
      </c>
      <c r="E36" s="15">
        <v>350</v>
      </c>
      <c r="F36" s="39" t="s">
        <v>73</v>
      </c>
      <c r="G36" s="40"/>
      <c r="H36" s="18" t="s">
        <v>63</v>
      </c>
      <c r="I36" s="39" t="s">
        <v>113</v>
      </c>
      <c r="J36" s="41"/>
      <c r="K36" s="18"/>
      <c r="L36" s="17"/>
      <c r="M36" s="18"/>
      <c r="N36" s="18"/>
      <c r="O36" s="18"/>
      <c r="P36" s="18"/>
      <c r="Q36" s="18"/>
      <c r="R36" s="18">
        <v>5</v>
      </c>
      <c r="S36" s="18"/>
      <c r="T36" s="18"/>
      <c r="U36" s="18"/>
      <c r="V36" s="18"/>
      <c r="W36" s="18"/>
      <c r="X36" s="18">
        <v>68</v>
      </c>
      <c r="Y36" s="18">
        <v>129</v>
      </c>
      <c r="Z36" s="18"/>
      <c r="AA36" s="18"/>
      <c r="AB36" s="18"/>
      <c r="AC36" s="18"/>
      <c r="AD36" s="18"/>
      <c r="AE36" s="18"/>
    </row>
    <row r="37" spans="2:31" ht="12.75" customHeight="1" x14ac:dyDescent="0.2">
      <c r="B37" s="32"/>
      <c r="D37" s="15"/>
      <c r="E37" s="15"/>
      <c r="F37" s="16"/>
      <c r="G37" s="17"/>
      <c r="H37" s="18"/>
      <c r="I37" s="16"/>
      <c r="J37" s="19"/>
      <c r="K37" s="18"/>
      <c r="L37" s="17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2:31" ht="12.75" customHeight="1" x14ac:dyDescent="0.2">
      <c r="B38" s="32">
        <v>1</v>
      </c>
      <c r="D38" s="15"/>
      <c r="E38" s="15"/>
      <c r="F38" s="39"/>
      <c r="G38" s="40"/>
      <c r="H38" s="18"/>
      <c r="I38" s="39"/>
      <c r="J38" s="41"/>
      <c r="K38" s="18"/>
      <c r="L38" s="17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2:31" ht="12.75" customHeight="1" x14ac:dyDescent="0.2">
      <c r="B39" s="32">
        <v>1</v>
      </c>
      <c r="D39" s="15"/>
      <c r="E39" s="15"/>
      <c r="F39" s="39"/>
      <c r="G39" s="40"/>
      <c r="H39" s="18"/>
      <c r="I39" s="39"/>
      <c r="J39" s="41"/>
      <c r="K39" s="18"/>
      <c r="L39" s="17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2:31" ht="12.75" customHeight="1" x14ac:dyDescent="0.2">
      <c r="B40" s="32">
        <v>1</v>
      </c>
      <c r="D40" s="15" t="s">
        <v>36</v>
      </c>
      <c r="E40" s="15" t="s">
        <v>35</v>
      </c>
      <c r="F40" s="39" t="s">
        <v>70</v>
      </c>
      <c r="G40" s="40"/>
      <c r="H40" s="18" t="s">
        <v>63</v>
      </c>
      <c r="I40" s="39" t="s">
        <v>82</v>
      </c>
      <c r="J40" s="41"/>
      <c r="K40" s="18"/>
      <c r="L40" s="17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>
        <v>195</v>
      </c>
      <c r="X40" s="18"/>
      <c r="Y40" s="18"/>
      <c r="Z40" s="18"/>
      <c r="AA40" s="18"/>
      <c r="AB40" s="18"/>
      <c r="AC40" s="18"/>
      <c r="AD40" s="18"/>
      <c r="AE40" s="18"/>
    </row>
    <row r="41" spans="2:31" ht="12.75" customHeight="1" x14ac:dyDescent="0.2">
      <c r="B41" s="32">
        <v>1</v>
      </c>
      <c r="D41" s="15" t="s">
        <v>37</v>
      </c>
      <c r="E41" s="36">
        <v>350353</v>
      </c>
      <c r="F41" s="39" t="s">
        <v>128</v>
      </c>
      <c r="G41" s="40"/>
      <c r="H41" s="18" t="s">
        <v>63</v>
      </c>
      <c r="I41" s="39" t="s">
        <v>94</v>
      </c>
      <c r="J41" s="41"/>
      <c r="K41" s="18"/>
      <c r="L41" s="17"/>
      <c r="M41" s="18"/>
      <c r="N41" s="18"/>
      <c r="O41" s="18"/>
      <c r="P41" s="18"/>
      <c r="Q41" s="18"/>
      <c r="R41" s="18">
        <v>13</v>
      </c>
      <c r="S41" s="18"/>
      <c r="T41" s="18"/>
      <c r="U41" s="18"/>
      <c r="V41" s="18"/>
      <c r="W41" s="18">
        <v>238</v>
      </c>
      <c r="X41" s="18">
        <v>10</v>
      </c>
      <c r="Y41" s="18"/>
      <c r="Z41" s="18"/>
      <c r="AA41" s="18"/>
      <c r="AB41" s="18"/>
      <c r="AC41" s="18"/>
      <c r="AD41" s="18"/>
      <c r="AE41" s="18"/>
    </row>
    <row r="42" spans="2:31" ht="12.75" customHeight="1" x14ac:dyDescent="0.2">
      <c r="B42" s="32">
        <v>1</v>
      </c>
      <c r="D42" s="15" t="s">
        <v>38</v>
      </c>
      <c r="E42" s="15">
        <v>353</v>
      </c>
      <c r="F42" s="39" t="s">
        <v>86</v>
      </c>
      <c r="G42" s="40"/>
      <c r="H42" s="18" t="s">
        <v>63</v>
      </c>
      <c r="I42" s="39" t="s">
        <v>95</v>
      </c>
      <c r="J42" s="41"/>
      <c r="K42" s="18"/>
      <c r="L42" s="17"/>
      <c r="M42" s="18"/>
      <c r="N42" s="18"/>
      <c r="O42" s="18"/>
      <c r="P42" s="18"/>
      <c r="Q42" s="18"/>
      <c r="R42" s="18"/>
      <c r="S42" s="18">
        <v>27</v>
      </c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</row>
    <row r="43" spans="2:31" ht="12.75" customHeight="1" x14ac:dyDescent="0.2">
      <c r="B43" s="32"/>
      <c r="D43" s="15"/>
      <c r="E43" s="15"/>
      <c r="F43" s="16"/>
      <c r="G43" s="17"/>
      <c r="H43" s="18"/>
      <c r="I43" s="16"/>
      <c r="J43" s="19"/>
      <c r="K43" s="18"/>
      <c r="L43" s="17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</row>
    <row r="44" spans="2:31" ht="12.75" customHeight="1" x14ac:dyDescent="0.2">
      <c r="B44" s="32">
        <v>1</v>
      </c>
      <c r="D44" s="15" t="s">
        <v>39</v>
      </c>
      <c r="E44" s="15">
        <v>353</v>
      </c>
      <c r="F44" s="39" t="s">
        <v>72</v>
      </c>
      <c r="G44" s="40"/>
      <c r="H44" s="18" t="s">
        <v>63</v>
      </c>
      <c r="I44" s="39" t="s">
        <v>102</v>
      </c>
      <c r="J44" s="41"/>
      <c r="K44" s="18"/>
      <c r="L44" s="17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>
        <v>244</v>
      </c>
      <c r="X44" s="18"/>
      <c r="Y44" s="18"/>
      <c r="Z44" s="18"/>
      <c r="AA44" s="18"/>
      <c r="AB44" s="18"/>
      <c r="AC44" s="18"/>
      <c r="AD44" s="18"/>
      <c r="AE44" s="18"/>
    </row>
    <row r="45" spans="2:31" ht="12.75" customHeight="1" x14ac:dyDescent="0.2">
      <c r="B45" s="32">
        <v>1</v>
      </c>
      <c r="D45" s="15" t="s">
        <v>42</v>
      </c>
      <c r="E45" s="15">
        <v>353</v>
      </c>
      <c r="F45" s="39" t="s">
        <v>71</v>
      </c>
      <c r="G45" s="40"/>
      <c r="H45" s="18" t="s">
        <v>63</v>
      </c>
      <c r="I45" s="39" t="s">
        <v>96</v>
      </c>
      <c r="J45" s="41"/>
      <c r="K45" s="18"/>
      <c r="L45" s="17"/>
      <c r="M45" s="18"/>
      <c r="N45" s="18"/>
      <c r="O45" s="18"/>
      <c r="P45" s="18"/>
      <c r="Q45" s="18"/>
      <c r="R45" s="18">
        <v>13</v>
      </c>
      <c r="S45" s="18"/>
      <c r="T45" s="18"/>
      <c r="U45" s="18"/>
      <c r="V45" s="18"/>
      <c r="W45" s="18">
        <v>103</v>
      </c>
      <c r="X45" s="18">
        <v>10</v>
      </c>
      <c r="Y45" s="18"/>
      <c r="Z45" s="18"/>
      <c r="AA45" s="18"/>
      <c r="AB45" s="18"/>
      <c r="AC45" s="18"/>
      <c r="AD45" s="18"/>
      <c r="AE45" s="18"/>
    </row>
    <row r="46" spans="2:31" ht="12.75" customHeight="1" x14ac:dyDescent="0.2">
      <c r="B46" s="32">
        <v>1</v>
      </c>
      <c r="D46" s="15" t="s">
        <v>43</v>
      </c>
      <c r="E46" s="15">
        <v>353</v>
      </c>
      <c r="F46" s="39" t="s">
        <v>87</v>
      </c>
      <c r="G46" s="40"/>
      <c r="H46" s="18" t="s">
        <v>63</v>
      </c>
      <c r="I46" s="39" t="s">
        <v>96</v>
      </c>
      <c r="J46" s="41"/>
      <c r="K46" s="18"/>
      <c r="L46" s="17"/>
      <c r="M46" s="18"/>
      <c r="N46" s="18"/>
      <c r="O46" s="18"/>
      <c r="P46" s="18"/>
      <c r="Q46" s="18"/>
      <c r="R46" s="18"/>
      <c r="S46" s="18">
        <v>40</v>
      </c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</row>
    <row r="47" spans="2:31" ht="12.75" customHeight="1" x14ac:dyDescent="0.2">
      <c r="B47" s="32">
        <v>1</v>
      </c>
      <c r="D47" s="15" t="s">
        <v>44</v>
      </c>
      <c r="E47" s="15">
        <v>353</v>
      </c>
      <c r="F47" s="39" t="s">
        <v>88</v>
      </c>
      <c r="G47" s="40"/>
      <c r="H47" s="18" t="s">
        <v>63</v>
      </c>
      <c r="I47" s="39" t="s">
        <v>97</v>
      </c>
      <c r="J47" s="41"/>
      <c r="K47" s="18"/>
      <c r="L47" s="17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>
        <v>83</v>
      </c>
      <c r="X47" s="18"/>
      <c r="Y47" s="18"/>
      <c r="Z47" s="18"/>
      <c r="AA47" s="18"/>
      <c r="AB47" s="18"/>
      <c r="AC47" s="18"/>
      <c r="AD47" s="18"/>
      <c r="AE47" s="18"/>
    </row>
    <row r="48" spans="2:31" ht="12.75" customHeight="1" x14ac:dyDescent="0.2">
      <c r="B48" s="32">
        <v>1</v>
      </c>
      <c r="D48" s="15" t="s">
        <v>45</v>
      </c>
      <c r="E48" s="15">
        <v>353</v>
      </c>
      <c r="F48" s="39" t="s">
        <v>88</v>
      </c>
      <c r="G48" s="40"/>
      <c r="H48" s="18" t="s">
        <v>63</v>
      </c>
      <c r="I48" s="39" t="s">
        <v>97</v>
      </c>
      <c r="J48" s="41"/>
      <c r="K48" s="18"/>
      <c r="L48" s="17"/>
      <c r="M48" s="18"/>
      <c r="N48" s="18"/>
      <c r="O48" s="18"/>
      <c r="P48" s="18"/>
      <c r="Q48" s="18"/>
      <c r="R48" s="18"/>
      <c r="S48" s="18">
        <v>75</v>
      </c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</row>
    <row r="49" spans="2:31" ht="12.75" customHeight="1" x14ac:dyDescent="0.2">
      <c r="B49" s="32"/>
      <c r="D49" s="15"/>
      <c r="E49" s="15"/>
      <c r="F49" s="16"/>
      <c r="G49" s="17"/>
      <c r="H49" s="18"/>
      <c r="I49" s="16"/>
      <c r="J49" s="19"/>
      <c r="K49" s="18"/>
      <c r="L49" s="17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</row>
    <row r="50" spans="2:31" ht="12.75" customHeight="1" x14ac:dyDescent="0.2">
      <c r="B50" s="32">
        <v>1</v>
      </c>
      <c r="D50" s="15" t="s">
        <v>46</v>
      </c>
      <c r="E50" s="36" t="s">
        <v>56</v>
      </c>
      <c r="F50" s="39" t="s">
        <v>74</v>
      </c>
      <c r="G50" s="40"/>
      <c r="H50" s="18" t="s">
        <v>63</v>
      </c>
      <c r="I50" s="39" t="s">
        <v>110</v>
      </c>
      <c r="J50" s="41"/>
      <c r="K50" s="18"/>
      <c r="L50" s="17"/>
      <c r="M50" s="18"/>
      <c r="N50" s="18"/>
      <c r="O50" s="18"/>
      <c r="P50" s="18"/>
      <c r="Q50" s="18"/>
      <c r="R50" s="18"/>
      <c r="S50" s="18"/>
      <c r="T50" s="18"/>
      <c r="U50" s="18"/>
      <c r="V50" s="18">
        <v>50</v>
      </c>
      <c r="W50" s="18">
        <v>188</v>
      </c>
      <c r="X50" s="18"/>
      <c r="Y50" s="18"/>
      <c r="Z50" s="18"/>
      <c r="AA50" s="18"/>
      <c r="AB50" s="18"/>
      <c r="AC50" s="18"/>
      <c r="AD50" s="18"/>
      <c r="AE50" s="18"/>
    </row>
    <row r="51" spans="2:31" ht="12.75" customHeight="1" x14ac:dyDescent="0.2">
      <c r="B51" s="32">
        <v>1</v>
      </c>
      <c r="D51" s="15" t="s">
        <v>47</v>
      </c>
      <c r="E51" s="15" t="s">
        <v>56</v>
      </c>
      <c r="F51" s="39" t="s">
        <v>89</v>
      </c>
      <c r="G51" s="40"/>
      <c r="H51" s="18" t="s">
        <v>63</v>
      </c>
      <c r="I51" s="39" t="s">
        <v>98</v>
      </c>
      <c r="J51" s="41"/>
      <c r="K51" s="18"/>
      <c r="L51" s="17"/>
      <c r="M51" s="18"/>
      <c r="N51" s="18"/>
      <c r="O51" s="18"/>
      <c r="P51" s="18"/>
      <c r="Q51" s="18"/>
      <c r="R51" s="18"/>
      <c r="S51" s="18"/>
      <c r="T51" s="18"/>
      <c r="U51" s="18"/>
      <c r="V51" s="18">
        <v>50</v>
      </c>
      <c r="W51" s="18">
        <v>185</v>
      </c>
      <c r="X51" s="18"/>
      <c r="Y51" s="18"/>
      <c r="Z51" s="18"/>
      <c r="AA51" s="18"/>
      <c r="AB51" s="18"/>
      <c r="AC51" s="18"/>
      <c r="AD51" s="18"/>
      <c r="AE51" s="18"/>
    </row>
    <row r="52" spans="2:31" ht="12.75" customHeight="1" x14ac:dyDescent="0.2">
      <c r="B52" s="32">
        <v>1</v>
      </c>
      <c r="D52" s="15" t="s">
        <v>48</v>
      </c>
      <c r="E52" s="15">
        <v>360</v>
      </c>
      <c r="F52" s="39" t="s">
        <v>75</v>
      </c>
      <c r="G52" s="40"/>
      <c r="H52" s="18" t="s">
        <v>63</v>
      </c>
      <c r="I52" s="39" t="s">
        <v>83</v>
      </c>
      <c r="J52" s="41"/>
      <c r="K52" s="18"/>
      <c r="L52" s="17"/>
      <c r="M52" s="18"/>
      <c r="N52" s="18"/>
      <c r="O52" s="18"/>
      <c r="P52" s="18"/>
      <c r="Q52" s="18"/>
      <c r="R52" s="18"/>
      <c r="S52" s="18">
        <v>54</v>
      </c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</row>
    <row r="53" spans="2:31" ht="12.75" customHeight="1" x14ac:dyDescent="0.2">
      <c r="B53" s="32">
        <v>1</v>
      </c>
      <c r="D53" s="15" t="s">
        <v>49</v>
      </c>
      <c r="E53" s="15">
        <v>360</v>
      </c>
      <c r="F53" s="39" t="s">
        <v>111</v>
      </c>
      <c r="G53" s="40"/>
      <c r="H53" s="18" t="s">
        <v>63</v>
      </c>
      <c r="I53" s="39" t="s">
        <v>84</v>
      </c>
      <c r="J53" s="41"/>
      <c r="K53" s="18"/>
      <c r="L53" s="17"/>
      <c r="M53" s="18"/>
      <c r="N53" s="18"/>
      <c r="O53" s="18"/>
      <c r="P53" s="18"/>
      <c r="Q53" s="18"/>
      <c r="R53" s="18"/>
      <c r="S53" s="18"/>
      <c r="T53" s="18"/>
      <c r="U53" s="18"/>
      <c r="V53" s="18">
        <v>53</v>
      </c>
      <c r="W53" s="18"/>
      <c r="X53" s="18"/>
      <c r="Y53" s="18"/>
      <c r="Z53" s="18"/>
      <c r="AA53" s="18"/>
      <c r="AB53" s="18"/>
      <c r="AC53" s="18"/>
      <c r="AD53" s="18"/>
      <c r="AE53" s="18"/>
    </row>
    <row r="54" spans="2:31" ht="12.75" customHeight="1" x14ac:dyDescent="0.2">
      <c r="B54" s="32">
        <v>1</v>
      </c>
      <c r="D54" s="15" t="s">
        <v>50</v>
      </c>
      <c r="E54" s="15">
        <v>360</v>
      </c>
      <c r="F54" s="39" t="s">
        <v>130</v>
      </c>
      <c r="G54" s="40"/>
      <c r="H54" s="18" t="s">
        <v>63</v>
      </c>
      <c r="I54" s="39" t="s">
        <v>99</v>
      </c>
      <c r="J54" s="41"/>
      <c r="K54" s="18"/>
      <c r="L54" s="17"/>
      <c r="M54" s="18"/>
      <c r="N54" s="18"/>
      <c r="O54" s="18"/>
      <c r="P54" s="18"/>
      <c r="Q54" s="18"/>
      <c r="R54" s="18"/>
      <c r="S54" s="18"/>
      <c r="T54" s="18"/>
      <c r="U54" s="18"/>
      <c r="V54" s="18">
        <v>79</v>
      </c>
      <c r="W54" s="18"/>
      <c r="X54" s="18"/>
      <c r="Y54" s="18"/>
      <c r="Z54" s="18"/>
      <c r="AA54" s="18"/>
      <c r="AB54" s="18"/>
      <c r="AC54" s="18"/>
      <c r="AD54" s="18"/>
      <c r="AE54" s="18"/>
    </row>
    <row r="55" spans="2:31" ht="12.75" customHeight="1" x14ac:dyDescent="0.2">
      <c r="B55" s="32"/>
      <c r="D55" s="15"/>
      <c r="E55" s="15"/>
      <c r="F55" s="16"/>
      <c r="G55" s="17"/>
      <c r="H55" s="18"/>
      <c r="I55" s="16"/>
      <c r="J55" s="19"/>
      <c r="K55" s="18"/>
      <c r="L55" s="17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</row>
    <row r="56" spans="2:31" ht="12.75" customHeight="1" x14ac:dyDescent="0.2">
      <c r="B56" s="32">
        <v>7</v>
      </c>
      <c r="D56" s="15" t="s">
        <v>51</v>
      </c>
      <c r="E56" s="15">
        <v>362</v>
      </c>
      <c r="F56" s="39" t="s">
        <v>114</v>
      </c>
      <c r="G56" s="40"/>
      <c r="H56" s="18" t="s">
        <v>63</v>
      </c>
      <c r="I56" s="39" t="s">
        <v>115</v>
      </c>
      <c r="J56" s="41"/>
      <c r="K56" s="18"/>
      <c r="L56" s="17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>
        <v>165</v>
      </c>
      <c r="X56" s="18"/>
      <c r="Y56" s="18"/>
      <c r="Z56" s="18"/>
      <c r="AA56" s="18"/>
      <c r="AB56" s="18"/>
      <c r="AC56" s="18"/>
      <c r="AD56" s="18"/>
      <c r="AE56" s="18"/>
    </row>
    <row r="57" spans="2:31" ht="12.75" customHeight="1" x14ac:dyDescent="0.2">
      <c r="B57" s="32">
        <v>7</v>
      </c>
      <c r="D57" s="15" t="s">
        <v>52</v>
      </c>
      <c r="E57" s="15">
        <v>362</v>
      </c>
      <c r="F57" s="39" t="s">
        <v>131</v>
      </c>
      <c r="G57" s="40"/>
      <c r="H57" s="18" t="s">
        <v>63</v>
      </c>
      <c r="I57" s="39" t="s">
        <v>116</v>
      </c>
      <c r="J57" s="41"/>
      <c r="K57" s="18"/>
      <c r="L57" s="17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>
        <v>165</v>
      </c>
      <c r="X57" s="18"/>
      <c r="Y57" s="18"/>
      <c r="Z57" s="18"/>
      <c r="AA57" s="18"/>
      <c r="AB57" s="18"/>
      <c r="AC57" s="18"/>
      <c r="AD57" s="18"/>
      <c r="AE57" s="18"/>
    </row>
    <row r="58" spans="2:31" ht="12.75" customHeight="1" x14ac:dyDescent="0.2">
      <c r="B58" s="32">
        <v>7</v>
      </c>
      <c r="D58" s="15" t="s">
        <v>53</v>
      </c>
      <c r="E58" s="15">
        <v>362</v>
      </c>
      <c r="F58" s="39" t="s">
        <v>76</v>
      </c>
      <c r="G58" s="40"/>
      <c r="H58" s="18" t="s">
        <v>63</v>
      </c>
      <c r="I58" s="39" t="s">
        <v>132</v>
      </c>
      <c r="J58" s="41"/>
      <c r="K58" s="18"/>
      <c r="L58" s="17"/>
      <c r="M58" s="18"/>
      <c r="N58" s="18"/>
      <c r="O58" s="18"/>
      <c r="P58" s="18"/>
      <c r="Q58" s="18"/>
      <c r="R58" s="18"/>
      <c r="S58" s="18"/>
      <c r="T58" s="18"/>
      <c r="U58" s="18"/>
      <c r="V58" s="18">
        <v>139</v>
      </c>
      <c r="W58" s="18"/>
      <c r="X58" s="18"/>
      <c r="Y58" s="18"/>
      <c r="Z58" s="18"/>
      <c r="AA58" s="18"/>
      <c r="AB58" s="18"/>
      <c r="AC58" s="18"/>
      <c r="AD58" s="18"/>
      <c r="AE58" s="18"/>
    </row>
    <row r="59" spans="2:31" ht="12.75" customHeight="1" x14ac:dyDescent="0.2">
      <c r="B59" s="32">
        <v>7</v>
      </c>
      <c r="D59" s="67" t="s">
        <v>54</v>
      </c>
      <c r="E59" s="37">
        <v>362</v>
      </c>
      <c r="F59" s="68" t="s">
        <v>90</v>
      </c>
      <c r="G59" s="69"/>
      <c r="H59" s="70" t="s">
        <v>63</v>
      </c>
      <c r="I59" s="68" t="s">
        <v>100</v>
      </c>
      <c r="J59" s="71"/>
      <c r="K59" s="18"/>
      <c r="L59" s="17"/>
      <c r="M59" s="18"/>
      <c r="N59" s="18"/>
      <c r="O59" s="18"/>
      <c r="P59" s="18"/>
      <c r="Q59" s="18"/>
      <c r="R59" s="18"/>
      <c r="S59" s="18"/>
      <c r="T59" s="18"/>
      <c r="U59" s="18">
        <v>51</v>
      </c>
      <c r="V59" s="18"/>
      <c r="W59" s="18"/>
      <c r="X59" s="18"/>
      <c r="Y59" s="18"/>
      <c r="Z59" s="18"/>
      <c r="AA59" s="18"/>
      <c r="AB59" s="18"/>
      <c r="AC59" s="18"/>
      <c r="AD59" s="18"/>
      <c r="AE59" s="18"/>
    </row>
    <row r="60" spans="2:31" ht="12.75" customHeight="1" x14ac:dyDescent="0.2">
      <c r="B60" s="32">
        <v>1</v>
      </c>
      <c r="D60" s="15" t="s">
        <v>149</v>
      </c>
      <c r="E60" s="72">
        <v>353</v>
      </c>
      <c r="F60" s="73" t="s">
        <v>150</v>
      </c>
      <c r="G60" s="74"/>
      <c r="H60" s="18" t="s">
        <v>63</v>
      </c>
      <c r="I60" s="73" t="s">
        <v>151</v>
      </c>
      <c r="J60" s="39"/>
      <c r="K60" s="78"/>
      <c r="L60" s="17"/>
      <c r="M60" s="18"/>
      <c r="N60" s="18"/>
      <c r="O60" s="18"/>
      <c r="P60" s="18"/>
      <c r="Q60" s="18"/>
      <c r="R60" s="18"/>
      <c r="S60" s="18"/>
      <c r="T60" s="18">
        <v>12</v>
      </c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</row>
    <row r="61" spans="2:31" ht="12.75" customHeight="1" x14ac:dyDescent="0.2">
      <c r="B61" s="32"/>
      <c r="D61" s="15"/>
      <c r="E61" s="72"/>
      <c r="F61" s="76"/>
      <c r="G61" s="77"/>
      <c r="H61" s="18"/>
      <c r="I61" s="73"/>
      <c r="J61" s="39"/>
      <c r="K61" s="78"/>
      <c r="L61" s="17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2:31" ht="12.75" customHeight="1" x14ac:dyDescent="0.2">
      <c r="B62" s="32"/>
      <c r="D62" s="15" t="s">
        <v>155</v>
      </c>
      <c r="E62" s="72">
        <v>346</v>
      </c>
      <c r="F62" s="76" t="s">
        <v>157</v>
      </c>
      <c r="G62" s="77"/>
      <c r="H62" s="18" t="s">
        <v>159</v>
      </c>
      <c r="I62" s="73" t="s">
        <v>160</v>
      </c>
      <c r="J62" s="39"/>
      <c r="K62" s="78"/>
      <c r="L62" s="17"/>
      <c r="M62" s="18"/>
      <c r="N62" s="18"/>
      <c r="O62" s="18"/>
      <c r="P62" s="18"/>
      <c r="Q62" s="18"/>
      <c r="R62" s="18"/>
      <c r="S62" s="18"/>
      <c r="T62" s="18"/>
      <c r="U62" s="18"/>
      <c r="V62" s="18">
        <v>7</v>
      </c>
      <c r="W62" s="18"/>
      <c r="X62" s="18"/>
      <c r="Y62" s="18"/>
      <c r="Z62" s="18"/>
      <c r="AA62" s="18"/>
      <c r="AB62" s="18"/>
      <c r="AC62" s="18"/>
      <c r="AD62" s="18"/>
      <c r="AE62" s="18"/>
    </row>
    <row r="63" spans="2:31" ht="12.75" customHeight="1" x14ac:dyDescent="0.2">
      <c r="B63" s="32"/>
      <c r="D63" s="15" t="s">
        <v>156</v>
      </c>
      <c r="E63" s="72">
        <v>346</v>
      </c>
      <c r="F63" s="76" t="s">
        <v>158</v>
      </c>
      <c r="G63" s="77"/>
      <c r="H63" s="18" t="s">
        <v>159</v>
      </c>
      <c r="I63" s="73" t="s">
        <v>161</v>
      </c>
      <c r="J63" s="39"/>
      <c r="K63" s="78"/>
      <c r="L63" s="17"/>
      <c r="M63" s="18"/>
      <c r="N63" s="18"/>
      <c r="O63" s="18"/>
      <c r="P63" s="18"/>
      <c r="Q63" s="18"/>
      <c r="R63" s="18"/>
      <c r="S63" s="18"/>
      <c r="T63" s="18"/>
      <c r="U63" s="18"/>
      <c r="V63" s="18">
        <v>12</v>
      </c>
      <c r="W63" s="18"/>
      <c r="X63" s="18"/>
      <c r="Y63" s="18"/>
      <c r="Z63" s="18"/>
      <c r="AA63" s="18"/>
      <c r="AB63" s="18"/>
      <c r="AC63" s="18"/>
      <c r="AD63" s="18"/>
      <c r="AE63" s="18"/>
    </row>
    <row r="64" spans="2:31" ht="12.75" customHeight="1" x14ac:dyDescent="0.2">
      <c r="B64" s="32"/>
      <c r="D64" s="15"/>
      <c r="E64" s="15"/>
      <c r="F64" s="76"/>
      <c r="G64" s="77"/>
      <c r="H64" s="18"/>
      <c r="I64" s="73"/>
      <c r="J64" s="39"/>
      <c r="K64" s="78"/>
      <c r="L64" s="17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</row>
    <row r="65" spans="2:31" ht="12.75" customHeight="1" x14ac:dyDescent="0.2">
      <c r="B65" s="32">
        <v>1</v>
      </c>
      <c r="D65" s="15" t="s">
        <v>61</v>
      </c>
      <c r="E65" s="15">
        <v>358</v>
      </c>
      <c r="F65" s="73" t="s">
        <v>91</v>
      </c>
      <c r="G65" s="73"/>
      <c r="H65" s="18" t="s">
        <v>63</v>
      </c>
      <c r="I65" s="73" t="s">
        <v>101</v>
      </c>
      <c r="J65" s="39"/>
      <c r="K65" s="78"/>
      <c r="L65" s="17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>
        <v>135</v>
      </c>
      <c r="AA65" s="18"/>
      <c r="AB65" s="18"/>
      <c r="AC65" s="18"/>
      <c r="AD65" s="18"/>
      <c r="AE65" s="18"/>
    </row>
    <row r="66" spans="2:31" ht="12.75" customHeight="1" x14ac:dyDescent="0.2">
      <c r="B66" s="32">
        <v>1</v>
      </c>
      <c r="D66" s="15" t="s">
        <v>62</v>
      </c>
      <c r="E66" s="75" t="s">
        <v>154</v>
      </c>
      <c r="F66" s="73" t="s">
        <v>117</v>
      </c>
      <c r="G66" s="73"/>
      <c r="H66" s="18" t="s">
        <v>63</v>
      </c>
      <c r="I66" s="73" t="s">
        <v>133</v>
      </c>
      <c r="J66" s="39"/>
      <c r="K66" s="78"/>
      <c r="L66" s="17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>
        <v>230</v>
      </c>
      <c r="AB66" s="18"/>
      <c r="AC66" s="18"/>
      <c r="AD66" s="18"/>
      <c r="AE66" s="18"/>
    </row>
    <row r="67" spans="2:31" ht="12.75" customHeight="1" x14ac:dyDescent="0.2">
      <c r="B67" s="32"/>
      <c r="D67" s="15"/>
      <c r="E67" s="75"/>
      <c r="F67" s="76"/>
      <c r="G67" s="77"/>
      <c r="H67" s="18"/>
      <c r="I67" s="73"/>
      <c r="J67" s="39"/>
      <c r="K67" s="78"/>
      <c r="L67" s="17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</row>
    <row r="68" spans="2:31" ht="12.75" customHeight="1" x14ac:dyDescent="0.2">
      <c r="B68" s="32"/>
      <c r="D68" s="15" t="s">
        <v>118</v>
      </c>
      <c r="E68" s="36">
        <v>351358</v>
      </c>
      <c r="F68" s="73" t="s">
        <v>121</v>
      </c>
      <c r="G68" s="73"/>
      <c r="H68" s="18"/>
      <c r="I68" s="73" t="s">
        <v>117</v>
      </c>
      <c r="J68" s="39"/>
      <c r="K68" s="78"/>
      <c r="L68" s="17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>
        <v>1</v>
      </c>
      <c r="AC68" s="18"/>
      <c r="AD68" s="18"/>
      <c r="AE68" s="18"/>
    </row>
    <row r="69" spans="2:31" ht="12.75" customHeight="1" x14ac:dyDescent="0.2">
      <c r="B69" s="32"/>
      <c r="D69" s="15" t="s">
        <v>119</v>
      </c>
      <c r="E69" s="36">
        <v>351358</v>
      </c>
      <c r="F69" s="73" t="s">
        <v>122</v>
      </c>
      <c r="G69" s="73"/>
      <c r="H69" s="18"/>
      <c r="I69" s="73" t="s">
        <v>121</v>
      </c>
      <c r="J69" s="39"/>
      <c r="K69" s="78"/>
      <c r="L69" s="17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>
        <v>37</v>
      </c>
      <c r="AB69" s="18"/>
      <c r="AC69" s="18"/>
      <c r="AD69" s="18"/>
      <c r="AE69" s="18"/>
    </row>
    <row r="70" spans="2:31" ht="12.75" customHeight="1" x14ac:dyDescent="0.2">
      <c r="B70" s="32"/>
      <c r="D70" s="15" t="s">
        <v>120</v>
      </c>
      <c r="E70" s="36">
        <v>351358</v>
      </c>
      <c r="F70" s="73" t="s">
        <v>123</v>
      </c>
      <c r="G70" s="73"/>
      <c r="H70" s="18"/>
      <c r="I70" s="73" t="s">
        <v>124</v>
      </c>
      <c r="J70" s="39"/>
      <c r="K70" s="78"/>
      <c r="L70" s="17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>
        <v>202</v>
      </c>
      <c r="AB70" s="18"/>
      <c r="AC70" s="18"/>
      <c r="AD70" s="18"/>
      <c r="AE70" s="18"/>
    </row>
    <row r="71" spans="2:31" ht="12.75" customHeight="1" x14ac:dyDescent="0.2">
      <c r="B71" s="32"/>
      <c r="D71" s="15"/>
      <c r="E71" s="15"/>
      <c r="F71" s="76"/>
      <c r="G71" s="77"/>
      <c r="H71" s="18"/>
      <c r="I71" s="73"/>
      <c r="J71" s="39"/>
      <c r="K71" s="78"/>
      <c r="L71" s="17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</row>
    <row r="72" spans="2:31" ht="12.75" customHeight="1" x14ac:dyDescent="0.2">
      <c r="B72" s="32"/>
      <c r="D72" s="15" t="s">
        <v>134</v>
      </c>
      <c r="E72" s="15">
        <v>348</v>
      </c>
      <c r="F72" s="73" t="s">
        <v>139</v>
      </c>
      <c r="G72" s="73"/>
      <c r="H72" s="18"/>
      <c r="I72" s="73" t="s">
        <v>140</v>
      </c>
      <c r="J72" s="39"/>
      <c r="K72" s="78"/>
      <c r="L72" s="17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>
        <v>82</v>
      </c>
      <c r="AE72" s="18">
        <v>82</v>
      </c>
    </row>
    <row r="73" spans="2:31" ht="12.75" customHeight="1" x14ac:dyDescent="0.2">
      <c r="B73" s="32"/>
      <c r="D73" s="15" t="s">
        <v>135</v>
      </c>
      <c r="E73" s="15">
        <v>348</v>
      </c>
      <c r="F73" s="73" t="s">
        <v>141</v>
      </c>
      <c r="G73" s="73"/>
      <c r="H73" s="18"/>
      <c r="I73" s="73" t="s">
        <v>142</v>
      </c>
      <c r="J73" s="39"/>
      <c r="K73" s="78"/>
      <c r="L73" s="17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>
        <v>7</v>
      </c>
      <c r="AE73" s="18">
        <v>7</v>
      </c>
    </row>
    <row r="74" spans="2:31" ht="12.75" customHeight="1" x14ac:dyDescent="0.2">
      <c r="B74" s="32"/>
      <c r="D74" s="15" t="s">
        <v>136</v>
      </c>
      <c r="E74" s="36">
        <v>348</v>
      </c>
      <c r="F74" s="73" t="s">
        <v>142</v>
      </c>
      <c r="G74" s="73"/>
      <c r="H74" s="18"/>
      <c r="I74" s="73" t="s">
        <v>143</v>
      </c>
      <c r="J74" s="39"/>
      <c r="K74" s="78"/>
      <c r="L74" s="17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>
        <v>1</v>
      </c>
      <c r="AD74" s="18"/>
      <c r="AE74" s="18"/>
    </row>
    <row r="75" spans="2:31" ht="12.75" customHeight="1" x14ac:dyDescent="0.2">
      <c r="B75" s="32"/>
      <c r="D75" s="15" t="s">
        <v>137</v>
      </c>
      <c r="E75" s="36">
        <v>348350</v>
      </c>
      <c r="F75" s="73" t="s">
        <v>143</v>
      </c>
      <c r="G75" s="73"/>
      <c r="H75" s="18"/>
      <c r="I75" s="73" t="s">
        <v>144</v>
      </c>
      <c r="J75" s="39"/>
      <c r="K75" s="78"/>
      <c r="L75" s="17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>
        <v>106</v>
      </c>
      <c r="AE75" s="18">
        <v>106</v>
      </c>
    </row>
    <row r="76" spans="2:31" ht="12.75" customHeight="1" x14ac:dyDescent="0.2">
      <c r="B76" s="32"/>
      <c r="D76" s="15" t="s">
        <v>138</v>
      </c>
      <c r="E76" s="36">
        <v>348358</v>
      </c>
      <c r="F76" s="73" t="s">
        <v>117</v>
      </c>
      <c r="G76" s="73"/>
      <c r="H76" s="18"/>
      <c r="I76" s="73" t="s">
        <v>145</v>
      </c>
      <c r="J76" s="39"/>
      <c r="K76" s="78"/>
      <c r="L76" s="17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>
        <v>59</v>
      </c>
      <c r="AE76" s="18">
        <v>59</v>
      </c>
    </row>
    <row r="77" spans="2:31" ht="12.75" customHeight="1" x14ac:dyDescent="0.2">
      <c r="B77" s="32"/>
      <c r="D77" s="15"/>
      <c r="E77" s="15"/>
      <c r="F77" s="16"/>
      <c r="G77" s="17"/>
      <c r="H77" s="18"/>
      <c r="I77" s="73"/>
      <c r="J77" s="39"/>
      <c r="K77" s="78"/>
      <c r="L77" s="17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78" spans="2:31" ht="12.75" customHeight="1" x14ac:dyDescent="0.2">
      <c r="B78" s="32"/>
      <c r="D78" s="15"/>
      <c r="E78" s="15"/>
      <c r="F78" s="16"/>
      <c r="G78" s="17"/>
      <c r="H78" s="18"/>
      <c r="I78" s="16"/>
      <c r="J78" s="19"/>
      <c r="K78" s="18"/>
      <c r="L78" s="17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</row>
    <row r="79" spans="2:31" ht="12.75" customHeight="1" x14ac:dyDescent="0.2">
      <c r="B79" s="32"/>
      <c r="D79" s="15"/>
      <c r="E79" s="15"/>
      <c r="F79" s="16"/>
      <c r="G79" s="17"/>
      <c r="H79" s="18"/>
      <c r="I79" s="16"/>
      <c r="J79" s="19"/>
      <c r="K79" s="18"/>
      <c r="L79" s="17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</row>
    <row r="80" spans="2:31" ht="12.75" customHeight="1" x14ac:dyDescent="0.2">
      <c r="B80" s="32"/>
      <c r="D80" s="15"/>
      <c r="E80" s="15"/>
      <c r="F80" s="16"/>
      <c r="G80" s="17"/>
      <c r="H80" s="18"/>
      <c r="I80" s="16"/>
      <c r="J80" s="19"/>
      <c r="K80" s="18"/>
      <c r="L80" s="17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</row>
    <row r="81" spans="2:31" ht="12.75" customHeight="1" x14ac:dyDescent="0.2">
      <c r="B81" s="32"/>
      <c r="D81" s="15"/>
      <c r="E81" s="15"/>
      <c r="F81" s="16"/>
      <c r="G81" s="17"/>
      <c r="H81" s="18"/>
      <c r="I81" s="16"/>
      <c r="J81" s="19"/>
      <c r="K81" s="18"/>
      <c r="L81" s="17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2:31" ht="12.75" customHeight="1" x14ac:dyDescent="0.2">
      <c r="B82" s="32"/>
      <c r="D82" s="15"/>
      <c r="E82" s="15"/>
      <c r="F82" s="16"/>
      <c r="G82" s="17"/>
      <c r="H82" s="18"/>
      <c r="I82" s="16"/>
      <c r="J82" s="19"/>
      <c r="K82" s="18"/>
      <c r="L82" s="17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2:31" ht="12.75" customHeight="1" thickBot="1" x14ac:dyDescent="0.25">
      <c r="B83" s="33"/>
      <c r="D83" s="15"/>
      <c r="E83" s="15"/>
      <c r="F83" s="16"/>
      <c r="G83" s="17"/>
      <c r="H83" s="18"/>
      <c r="I83" s="16"/>
      <c r="J83" s="19"/>
      <c r="K83" s="18"/>
      <c r="L83" s="17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2:31" ht="12.75" customHeight="1" x14ac:dyDescent="0.2">
      <c r="B84" s="5" t="s">
        <v>10</v>
      </c>
      <c r="D84" s="49" t="s">
        <v>18</v>
      </c>
      <c r="E84" s="50"/>
      <c r="F84" s="50"/>
      <c r="G84" s="50"/>
      <c r="H84" s="50"/>
      <c r="I84" s="50"/>
      <c r="J84" s="51"/>
      <c r="K84" s="20">
        <f>IF(K8="","",IF(K23="",IF(SUM(COUNTIF(K24:K83,"LS")+COUNTIF(K24:K83,"LUMP"))&gt;0,"LS",""),IF(SUM(K24:K83)&gt;0,ROUNDUP(SUM(K24:K83),0),"")))</f>
        <v>206</v>
      </c>
      <c r="L84" s="20">
        <f>IF(L8="","",IF(L23="",IF(SUM(COUNTIF(L24:L83,"LS")+COUNTIF(L24:L83,"LUMP"))&gt;0,"LS",""),IF(SUM(L24:L83)&gt;0,ROUNDUP(SUM(L24:L83),0),"")))</f>
        <v>20</v>
      </c>
      <c r="M84" s="20">
        <f>IF(M8="","",IF(M23="",IF(SUM(COUNTIF(M24:M83,"LS")+COUNTIF(M24:M83,"LUMP"))&gt;0,"LS",""),IF(SUM(M24:M83)&gt;0,ROUNDUP(SUM(M24:M83),0),"")))</f>
        <v>269</v>
      </c>
      <c r="N84" s="20">
        <f>IF(N8="","",IF(N23="",IF(SUM(COUNTIF(N24:N83,"LS")+COUNTIF(N24:N83,"LUMP"))&gt;0,"LS",""),IF(SUM(N24:N83)&gt;0,ROUNDUP(SUM(N24:N83),0),"")))</f>
        <v>2</v>
      </c>
      <c r="O84" s="20">
        <f>IF(O8="","",IF(O23="",IF(SUM(COUNTIF(O24:O83,"LS")+COUNTIF(O24:O83,"LUMP"))&gt;0,"LS",""),IF(SUM(O24:O83)&gt;0,ROUNDUP(SUM(O24:O83),0),"")))</f>
        <v>4</v>
      </c>
      <c r="P84" s="20">
        <f>IF(P8="","",IF(P23="",IF(SUM(COUNTIF(P24:P83,"LS")+COUNTIF(P24:P83,"LUMP"))&gt;0,"LS",""),IF(SUM(P24:P83)&gt;0,ROUNDUP(SUM(P24:P83),0),"")))</f>
        <v>4</v>
      </c>
      <c r="Q84" s="20">
        <f>IF(Q8="","",IF(Q23="",IF(SUM(COUNTIF(Q24:Q83,"LS")+COUNTIF(Q24:Q83,"LUMP"))&gt;0,"LS",""),IF(SUM(Q24:Q83)&gt;0,ROUNDUP(SUM(Q24:Q83),0),"")))</f>
        <v>4</v>
      </c>
      <c r="R84" s="20">
        <f>IF(R8="","",IF(R23="",IF(SUM(COUNTIF(R24:R83,"LS")+COUNTIF(R24:R83,"LUMP"))&gt;0,"LS",""),IF(SUM(R24:R83)&gt;0,ROUNDUP(SUM(R24:R83),0),"")))</f>
        <v>31</v>
      </c>
      <c r="S84" s="20">
        <f>IF(S8="","",IF(S23="",IF(SUM(COUNTIF(S24:S83,"LS")+COUNTIF(S24:S83,"LUMP"))&gt;0,"LS",""),IF(SUM(S24:S83)&gt;0,ROUNDUP(SUM(S24:S83),0),"")))</f>
        <v>196</v>
      </c>
      <c r="T84" s="20">
        <f>IF(T8="","",IF(T23="",IF(SUM(COUNTIF(T24:T83,"LS")+COUNTIF(T24:T83,"LUMP"))&gt;0,"LS",""),IF(SUM(T24:T83)&gt;0,ROUNDUP(SUM(T24:T83),0),"")))</f>
        <v>12</v>
      </c>
      <c r="U84" s="20">
        <f>IF(U8="","",IF(U23="",IF(SUM(COUNTIF(U24:U83,"LS")+COUNTIF(U24:U83,"LUMP"))&gt;0,"LS",""),IF(SUM(U24:U83)&gt;0,ROUNDUP(SUM(U24:U83),0),"")))</f>
        <v>51</v>
      </c>
      <c r="V84" s="20">
        <f>IF(V8="","",IF(V23="",IF(SUM(COUNTIF(V24:V83,"LS")+COUNTIF(V24:V83,"LUMP"))&gt;0,"LS",""),IF(SUM(V24:V83)&gt;0,ROUNDUP(SUM(V24:V83),0),"")))</f>
        <v>410</v>
      </c>
      <c r="W84" s="20">
        <f>IF(W8="","",IF(W23="",IF(SUM(COUNTIF(W24:W83,"LS")+COUNTIF(W24:W83,"LUMP"))&gt;0,"LS",""),IF(SUM(W24:W83)&gt;0,ROUNDUP(SUM(W24:W83),0),"")))</f>
        <v>2527</v>
      </c>
      <c r="X84" s="20">
        <f>IF(X8="","",IF(X23="",IF(SUM(COUNTIF(X24:X83,"LS")+COUNTIF(X24:X83,"LUMP"))&gt;0,"LS",""),IF(SUM(X24:X83)&gt;0,ROUNDUP(SUM(X24:X83),0),"")))</f>
        <v>88</v>
      </c>
      <c r="Y84" s="20">
        <f>IF(Y8="","",IF(Y23="",IF(SUM(COUNTIF(Y24:Y83,"LS")+COUNTIF(Y24:Y83,"LUMP"))&gt;0,"LS",""),IF(SUM(Y24:Y83)&gt;0,ROUNDUP(SUM(Y24:Y83),0),"")))</f>
        <v>129</v>
      </c>
      <c r="Z84" s="20">
        <f>IF(Z8="","",IF(Z23="",IF(SUM(COUNTIF(Z24:Z83,"LS")+COUNTIF(Z24:Z83,"LUMP"))&gt;0,"LS",""),IF(SUM(Z24:Z83)&gt;0,ROUNDUP(SUM(Z24:Z83),0),"")))</f>
        <v>135</v>
      </c>
      <c r="AA84" s="20">
        <f>IF(AA8="","",IF(AA23="",IF(SUM(COUNTIF(AA24:AA83,"LS")+COUNTIF(AA24:AA83,"LUMP"))&gt;0,"LS",""),IF(SUM(AA24:AA83)&gt;0,ROUNDUP(SUM(AA24:AA83),0),"")))</f>
        <v>469</v>
      </c>
      <c r="AB84" s="20">
        <f>IF(AB8="","",IF(AB23="",IF(SUM(COUNTIF(AB24:AB83,"LS")+COUNTIF(AB24:AB83,"LUMP"))&gt;0,"LS",""),IF(SUM(AB24:AB83)&gt;0,ROUNDUP(SUM(AB24:AB83),0),"")))</f>
        <v>1</v>
      </c>
      <c r="AC84" s="20">
        <f>IF(AC8="","",IF(AC23="",IF(SUM(COUNTIF(AC24:AC83,"LS")+COUNTIF(AC24:AC83,"LUMP"))&gt;0,"LS",""),IF(SUM(AC24:AC83)&gt;0,ROUNDUP(SUM(AC24:AC83),0),"")))</f>
        <v>1</v>
      </c>
      <c r="AD84" s="20">
        <f>IF(AD8="","",IF(AD23="",IF(SUM(COUNTIF(AD24:AD83,"LS")+COUNTIF(AD24:AD83,"LUMP"))&gt;0,"LS",""),IF(SUM(AD24:AD83)&gt;0,ROUNDUP(SUM(AD24:AD83),0),"")))</f>
        <v>254</v>
      </c>
      <c r="AE84" s="20">
        <f>IF(AE8="","",IF(AE23="",IF(SUM(COUNTIF(AE24:AE83,"LS")+COUNTIF(AE24:AE83,"LUMP"))&gt;0,"LS",""),IF(SUM(AE24:AE83)&gt;0,ROUNDUP(SUM(AE24:AE83),0),"")))</f>
        <v>254</v>
      </c>
    </row>
  </sheetData>
  <mergeCells count="123">
    <mergeCell ref="F71:G71"/>
    <mergeCell ref="I71:J71"/>
    <mergeCell ref="I77:J77"/>
    <mergeCell ref="F61:G61"/>
    <mergeCell ref="I61:J61"/>
    <mergeCell ref="F62:G62"/>
    <mergeCell ref="I62:J62"/>
    <mergeCell ref="F63:G63"/>
    <mergeCell ref="I63:J63"/>
    <mergeCell ref="F64:G64"/>
    <mergeCell ref="I64:J64"/>
    <mergeCell ref="F67:G67"/>
    <mergeCell ref="I67:J67"/>
    <mergeCell ref="I72:J72"/>
    <mergeCell ref="I73:J73"/>
    <mergeCell ref="I74:J74"/>
    <mergeCell ref="I75:J75"/>
    <mergeCell ref="I76:J76"/>
    <mergeCell ref="F72:G72"/>
    <mergeCell ref="F73:G73"/>
    <mergeCell ref="F74:G74"/>
    <mergeCell ref="F75:G75"/>
    <mergeCell ref="F76:G76"/>
    <mergeCell ref="B10:B23"/>
    <mergeCell ref="Y11:Y22"/>
    <mergeCell ref="Z11:Z22"/>
    <mergeCell ref="V11:V22"/>
    <mergeCell ref="W11:W22"/>
    <mergeCell ref="K11:K22"/>
    <mergeCell ref="P11:P22"/>
    <mergeCell ref="Q11:Q22"/>
    <mergeCell ref="X11:X22"/>
    <mergeCell ref="D84:J84"/>
    <mergeCell ref="L11:L22"/>
    <mergeCell ref="M11:M22"/>
    <mergeCell ref="N11:N22"/>
    <mergeCell ref="O11:O22"/>
    <mergeCell ref="E10:E23"/>
    <mergeCell ref="F10:J23"/>
    <mergeCell ref="F25:G25"/>
    <mergeCell ref="F26:G26"/>
    <mergeCell ref="F27:G27"/>
    <mergeCell ref="F31:G31"/>
    <mergeCell ref="F33:G33"/>
    <mergeCell ref="F36:G36"/>
    <mergeCell ref="F51:G51"/>
    <mergeCell ref="I40:J40"/>
    <mergeCell ref="I44:J44"/>
    <mergeCell ref="I48:J48"/>
    <mergeCell ref="I51:J51"/>
    <mergeCell ref="F29:G29"/>
    <mergeCell ref="I41:J41"/>
    <mergeCell ref="I42:J42"/>
    <mergeCell ref="I45:J45"/>
    <mergeCell ref="I46:J46"/>
    <mergeCell ref="I47:J47"/>
    <mergeCell ref="F32:G32"/>
    <mergeCell ref="F34:G34"/>
    <mergeCell ref="D7:AE7"/>
    <mergeCell ref="AC11:AC22"/>
    <mergeCell ref="AB11:AB22"/>
    <mergeCell ref="AD11:AD22"/>
    <mergeCell ref="AE11:AE22"/>
    <mergeCell ref="AA11:AA22"/>
    <mergeCell ref="D10:D23"/>
    <mergeCell ref="D8:J8"/>
    <mergeCell ref="D9:J9"/>
    <mergeCell ref="R11:R22"/>
    <mergeCell ref="S11:S22"/>
    <mergeCell ref="T11:T22"/>
    <mergeCell ref="U11:U22"/>
    <mergeCell ref="I29:J29"/>
    <mergeCell ref="I25:J25"/>
    <mergeCell ref="I26:J26"/>
    <mergeCell ref="I27:J27"/>
    <mergeCell ref="I65:J65"/>
    <mergeCell ref="F57:G57"/>
    <mergeCell ref="I31:J31"/>
    <mergeCell ref="I33:J33"/>
    <mergeCell ref="I32:J32"/>
    <mergeCell ref="I57:J57"/>
    <mergeCell ref="F53:G53"/>
    <mergeCell ref="F56:G56"/>
    <mergeCell ref="I54:J54"/>
    <mergeCell ref="F54:G54"/>
    <mergeCell ref="I34:J34"/>
    <mergeCell ref="I35:J35"/>
    <mergeCell ref="I36:J36"/>
    <mergeCell ref="I38:J38"/>
    <mergeCell ref="I39:J39"/>
    <mergeCell ref="I50:J50"/>
    <mergeCell ref="I52:J52"/>
    <mergeCell ref="I53:J53"/>
    <mergeCell ref="F52:G52"/>
    <mergeCell ref="F41:G41"/>
    <mergeCell ref="F42:G42"/>
    <mergeCell ref="F46:G46"/>
    <mergeCell ref="F47:G47"/>
    <mergeCell ref="F48:G48"/>
    <mergeCell ref="F70:G70"/>
    <mergeCell ref="I68:J68"/>
    <mergeCell ref="I69:J69"/>
    <mergeCell ref="I70:J70"/>
    <mergeCell ref="F60:G60"/>
    <mergeCell ref="I60:J60"/>
    <mergeCell ref="E66:E67"/>
    <mergeCell ref="F35:G35"/>
    <mergeCell ref="F38:G38"/>
    <mergeCell ref="F39:G39"/>
    <mergeCell ref="F40:G40"/>
    <mergeCell ref="F44:G44"/>
    <mergeCell ref="F45:G45"/>
    <mergeCell ref="F50:G50"/>
    <mergeCell ref="F68:G68"/>
    <mergeCell ref="F69:G69"/>
    <mergeCell ref="F58:G58"/>
    <mergeCell ref="F66:G66"/>
    <mergeCell ref="I56:J56"/>
    <mergeCell ref="I58:J58"/>
    <mergeCell ref="F59:G59"/>
    <mergeCell ref="I66:J66"/>
    <mergeCell ref="F65:G65"/>
    <mergeCell ref="I59:J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2020-12-22T19:07:11Z</dcterms:modified>
</cp:coreProperties>
</file>